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 DE INVESTITII 2021" sheetId="1" r:id="rId4"/>
  </sheets>
  <definedNames/>
  <calcPr/>
</workbook>
</file>

<file path=xl/sharedStrings.xml><?xml version="1.0" encoding="utf-8"?>
<sst xmlns="http://schemas.openxmlformats.org/spreadsheetml/2006/main" count="91" uniqueCount="71">
  <si>
    <t>CONSILIUL JUDEŢEAN TIMIŞ</t>
  </si>
  <si>
    <t xml:space="preserve">                                                              </t>
  </si>
  <si>
    <t>SERVICIUL DE INVESTIȚII</t>
  </si>
  <si>
    <t xml:space="preserve">                                                                                </t>
  </si>
  <si>
    <t xml:space="preserve">LISTA OBIECTIVELOR DE INVESTIȚII ALE CONSILIULUI JUDEȚEAN TIMIȘ </t>
  </si>
  <si>
    <r>
      <rPr>
        <rFont val="Arial"/>
        <b/>
        <sz val="11.0"/>
      </rPr>
      <t xml:space="preserve">AFERENTE PROGRAMULUI NAȚIONAL  </t>
    </r>
    <r>
      <rPr>
        <rFont val="Arial"/>
        <b/>
        <sz val="12.0"/>
      </rPr>
      <t>TIMIȘOARA - CAPITALĂ EUROPEANĂ A CULTURII ÎN ANUL 2023</t>
    </r>
  </si>
  <si>
    <t>STADIU - SEPTEMBRIE  2023</t>
  </si>
  <si>
    <t>Nr.
crt</t>
  </si>
  <si>
    <t>DENUMIREA OBIECTIVULUI 
DE INVESTIŢII</t>
  </si>
  <si>
    <t xml:space="preserve">SURSE DE FINANȚARE PROGRAM TIMIȘOARA - CAPITALĂ EUROPEANĂ A CULTURII ÎN ANUL 2023
</t>
  </si>
  <si>
    <r>
      <rPr>
        <rFont val="Arial"/>
        <b/>
        <i/>
        <sz val="9.0"/>
      </rPr>
      <t xml:space="preserve">VALOAREA  APROBATĂ PRIN ORDINUL NR. </t>
    </r>
    <r>
      <rPr>
        <rFont val="Arial"/>
        <b/>
        <i/>
        <sz val="10.0"/>
      </rPr>
      <t>3560/15.12.2022</t>
    </r>
    <r>
      <rPr>
        <rFont val="Arial"/>
        <b/>
        <i/>
        <sz val="9.0"/>
      </rPr>
      <t xml:space="preserve">
 MIN CULTURII -MII LEI</t>
    </r>
  </si>
  <si>
    <t>VALOARE APROBATĂ BUGET CJT AUGUST  2023 - MII LEI</t>
  </si>
  <si>
    <t xml:space="preserve">Buget 
local al jud Timiș
</t>
  </si>
  <si>
    <t>Buget de stat prin Ministerul Culturii
Program TM CEaC 2023</t>
  </si>
  <si>
    <t>TOTAL</t>
  </si>
  <si>
    <t>Fonduri 
Min Culturii
Program
TM CEC
2023</t>
  </si>
  <si>
    <t>I.</t>
  </si>
  <si>
    <t>CAP.51.02-AUTORITĂŢI PUBLICE ŞI ACŢIUNI EXTERNE - AUTORITĂŢI EXECUTIVE, C.J.TIMIS</t>
  </si>
  <si>
    <t>B.</t>
  </si>
  <si>
    <t>OBIECTIVE DE INVESTIŢII NOI</t>
  </si>
  <si>
    <t>Dotare cu mobilier și echipamente audio - video /IT a Sălii  Multifuncționale și a Centrului  Info Bastion - Complex Bastion  Maria Theresia Timișoara, Program TM CEaC 2023;</t>
  </si>
  <si>
    <t>Proiectare și dotare Sala Multifuncțională din Palatul Administrativ, Program TM CEaC 2023;</t>
  </si>
  <si>
    <t>II.</t>
  </si>
  <si>
    <t xml:space="preserve">CAP. 67.02 - CULTURA , RECREERE ŞI RELIGIE </t>
  </si>
  <si>
    <t>INVESTIȚII DERULATE DE INSTITUȚIILE SUBORDONATE</t>
  </si>
  <si>
    <t>1.</t>
  </si>
  <si>
    <t>MUZEUL NAȚIONAL AL BANATULUI</t>
  </si>
  <si>
    <t>Realizare și montare 80 panouri stradale pentru expoziția Patrimoniu sub reflectoare - Timișoara : Lumi paralele, Program TM CEaC 2023,</t>
  </si>
  <si>
    <t>C.</t>
  </si>
  <si>
    <t>ALTE CHELTUIELI DE INVESTIŢII</t>
  </si>
  <si>
    <t>Sistem de climatizare performant și echipamente de păstrare mediu controlat (umiditate) ptr. spațiu expozițional - Muzeul Banatului, Program TM CEaC 2023;</t>
  </si>
  <si>
    <t>Dotări și echipamente pentru Atelierul de mediere culturală și pedagogie muzeală, din cadrul Muzeului Banatului, Program TM CEaC 2023;</t>
  </si>
  <si>
    <t>Achiziționarea unei mese interactive MT, 86 inch 4K + soft, Muzeul Național al Banatului,  Program TM CEaC 2023;</t>
  </si>
  <si>
    <t>Vitrine din metal cu microclimat controlat - 14 buc., Muzeul Național al Banatului, Program TM CeaC 2023;</t>
  </si>
  <si>
    <t>Vitrine din metal - 18 buc., Muzeul Național al Banatului, Program TM CeaC 2023;</t>
  </si>
  <si>
    <t>DOM cu video - proiecție, configurare și instalare, diametru DOM de 6 ml, Muzeul Național al Banatului, Program TM CEaC 2023;</t>
  </si>
  <si>
    <t>2.</t>
  </si>
  <si>
    <t>MUZEUL DE ARTĂ</t>
  </si>
  <si>
    <t>Proiect  - Sistem de supraveghere video CCTV și Sistem antiefracție + control acces + cablaj Wi - Fi, Program TM CEaC 2023;</t>
  </si>
  <si>
    <t>Lucrări, instalaţii cu rol de  securitate la incendiu - proiectare + execuție ( achiziţie, montaj, PIF, etc.), Program TM CEaC 2023;</t>
  </si>
  <si>
    <t>Reabilitare sistem de climatizare etaj 2, corp Unirii - Palatul  Baroc, Program TM a CEaC 2023;</t>
  </si>
  <si>
    <t>Kit Grup electrogen  Palatul Baroc, pentru exterior (achiziţie, montaj, PIF, etc.), Program TM CEaC 2023;</t>
  </si>
  <si>
    <t>Instalaţie programabilă de iluminat, cu beamere RGB a faţadei Palatului Baroc, Program CEaC 2023;</t>
  </si>
  <si>
    <t>Corpuri de iluminat și accesorii pentru expozițiile permanente Artă Europeană, Artă bănățeană și Artă modernă românească, Program TM CEaC 2023;</t>
  </si>
  <si>
    <t>Spoturi led și accesorii pentru 10 săli, etaj II, Program TM CEaC 2023;</t>
  </si>
  <si>
    <t>Echipamente și dotări Muzeul de Artă, program TM CEaC 2023;</t>
  </si>
  <si>
    <t>3.</t>
  </si>
  <si>
    <t>MUZEUL SATULUI BANATEAN</t>
  </si>
  <si>
    <t>Construire Clădire Multifuncțională cu scop expunere imersivă a proceselor de restaurare / conservare, depozit de tranzit și carantină - proiectare și execuție, Program TM CEaC 2023;</t>
  </si>
  <si>
    <t>Panouri LED outdoor 4 * 5 m - 2 buc., Program TM CEaC 2023;</t>
  </si>
  <si>
    <t>Echipamente și dotări Muzeul Satului, program TM CEaC 2023;</t>
  </si>
  <si>
    <t>4.</t>
  </si>
  <si>
    <t xml:space="preserve">CENTRUL DE CULTURA SI ARTA AL JUDETULUI TIMIS </t>
  </si>
  <si>
    <t>A.</t>
  </si>
  <si>
    <t>OBIECTIVE DE INVESTIŢII ÎN CONTINUARE</t>
  </si>
  <si>
    <t>Lucrări de reabilitare acoperiș și realizare de spațiu expozițional la sediu din str. E. Ungureanu nr. 1 - lucrări de execuție, Program TM CEaC 2023;</t>
  </si>
  <si>
    <t>Sistem de amplificare (mixer 72 canale, 4 microfoane și accesorii), Program  TM CEaC 2023;</t>
  </si>
  <si>
    <t>Tabletă și pedală citire și înmagazinare partituri - 20 buc., Program CEaC 2023;</t>
  </si>
  <si>
    <t>Mobilier și aparatură electronică ptr. CCAT, Program TM CEaC 2023;</t>
  </si>
  <si>
    <t>5.</t>
  </si>
  <si>
    <t>TEATRUL PT.COPII SI TINERET  MERLIN</t>
  </si>
  <si>
    <t>Cap tractor + scenă mobilă, program TM CEaC 2023;</t>
  </si>
  <si>
    <t>6.</t>
  </si>
  <si>
    <r>
      <rPr>
        <rFont val="Arial"/>
        <b/>
        <sz val="9.0"/>
      </rPr>
      <t xml:space="preserve">BIBLIOTECA JUDEŢEANĂ TIMIȘ </t>
    </r>
    <r>
      <rPr>
        <rFont val="Arial"/>
        <b/>
        <sz val="9.0"/>
      </rPr>
      <t>"</t>
    </r>
    <r>
      <rPr>
        <rFont val="Arial"/>
        <b/>
        <sz val="9.0"/>
      </rPr>
      <t>SORIN TITEL</t>
    </r>
    <r>
      <rPr>
        <rFont val="Arial"/>
        <b/>
        <sz val="9.0"/>
      </rPr>
      <t>"</t>
    </r>
  </si>
  <si>
    <t>Lucrări de amenajare și dotări spații administrate de BJT, în cadrul Bastionului Theresia (Traveele A1.5 - A1.12) - proiectare + execuție, Program TM CEaC 2023;</t>
  </si>
  <si>
    <t>Achiziție și montaj mesh - uri personalizate, demontare / înlocuire plasa existentă, Program CEaC 2023;</t>
  </si>
  <si>
    <t>III.</t>
  </si>
  <si>
    <t xml:space="preserve">CAP. 70.02 - LOCUINŢE, SERVICII ŞI DEZVOLTARE PUBLICĂ </t>
  </si>
  <si>
    <t>DIRECŢIA DE PRESTĂRI SERVICII TIMIŞ</t>
  </si>
  <si>
    <t>Scenă demontabilă cu dotările necesare, pentru desfășurarea de evenimente, Program CEaC 2023,</t>
  </si>
  <si>
    <t>TOTAL GENERAL 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</si>
</sst>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9.0"/>
      <name val="Arial"/>
    </font>
    <font>
      <sz val="10.0"/>
      <name val="Arial"/>
    </font>
    <font>
      <b/>
      <sz val="9.0"/>
      <name val="Arial"/>
    </font>
    <font>
      <b/>
      <sz val="11.0"/>
      <name val="Arial"/>
    </font>
    <font>
      <b/>
      <sz val="10.0"/>
      <name val="Arial"/>
    </font>
    <font/>
    <font>
      <b/>
      <i/>
      <sz val="9.0"/>
      <name val="Arial"/>
    </font>
    <font>
      <i/>
      <sz val="9.0"/>
      <name val="Arial"/>
    </font>
    <font>
      <b/>
      <i/>
      <sz val="9.0"/>
      <color rgb="FFFF0000"/>
      <name val="Arial"/>
    </font>
    <font>
      <b/>
      <sz val="9.0"/>
      <color rgb="FFFF0000"/>
      <name val="Arial"/>
    </font>
    <font>
      <b/>
      <sz val="16.0"/>
      <name val="Arial"/>
    </font>
    <font>
      <sz val="8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FF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ck">
        <color rgb="FFFF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bottom style="thin">
        <color rgb="FF000000"/>
      </bottom>
    </border>
    <border>
      <right style="thick">
        <color rgb="FFFF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1" fillId="0" fontId="3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4" fillId="0" fontId="6" numFmtId="0" xfId="0" applyBorder="1" applyFont="1"/>
    <xf borderId="5" fillId="0" fontId="6" numFmtId="0" xfId="0" applyBorder="1" applyFont="1"/>
    <xf borderId="2" fillId="0" fontId="7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7" fillId="0" fontId="4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9" fillId="0" fontId="7" numFmtId="0" xfId="0" applyAlignment="1" applyBorder="1" applyFont="1">
      <alignment horizontal="center" shrinkToFit="0" vertical="center" wrapText="1"/>
    </xf>
    <xf borderId="10" fillId="0" fontId="6" numFmtId="0" xfId="0" applyBorder="1" applyFont="1"/>
    <xf borderId="11" fillId="0" fontId="7" numFmtId="0" xfId="0" applyAlignment="1" applyBorder="1" applyFont="1">
      <alignment horizontal="center" shrinkToFit="0" vertical="center" wrapText="1"/>
    </xf>
    <xf borderId="12" fillId="0" fontId="6" numFmtId="0" xfId="0" applyBorder="1" applyFont="1"/>
    <xf borderId="13" fillId="0" fontId="6" numFmtId="0" xfId="0" applyBorder="1" applyFont="1"/>
    <xf borderId="14" fillId="0" fontId="6" numFmtId="0" xfId="0" applyBorder="1" applyFont="1"/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18" fillId="0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18" fillId="0" fontId="6" numFmtId="0" xfId="0" applyBorder="1" applyFont="1"/>
    <xf borderId="21" fillId="0" fontId="1" numFmtId="0" xfId="0" applyAlignment="1" applyBorder="1" applyFont="1">
      <alignment horizontal="center"/>
    </xf>
    <xf borderId="18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19" fillId="2" fontId="3" numFmtId="0" xfId="0" applyAlignment="1" applyBorder="1" applyFill="1" applyFont="1">
      <alignment vertical="center"/>
    </xf>
    <xf borderId="19" fillId="2" fontId="3" numFmtId="0" xfId="0" applyAlignment="1" applyBorder="1" applyFont="1">
      <alignment shrinkToFit="0" vertical="center" wrapText="1"/>
    </xf>
    <xf borderId="19" fillId="2" fontId="7" numFmtId="4" xfId="0" applyAlignment="1" applyBorder="1" applyFont="1" applyNumberFormat="1">
      <alignment vertical="center"/>
    </xf>
    <xf borderId="2" fillId="2" fontId="7" numFmtId="4" xfId="0" applyAlignment="1" applyBorder="1" applyFont="1" applyNumberFormat="1">
      <alignment horizontal="center" vertical="center"/>
    </xf>
    <xf borderId="21" fillId="2" fontId="7" numFmtId="4" xfId="0" applyAlignment="1" applyBorder="1" applyFont="1" applyNumberFormat="1">
      <alignment vertical="center"/>
    </xf>
    <xf borderId="22" fillId="2" fontId="3" numFmtId="4" xfId="0" applyAlignment="1" applyBorder="1" applyFont="1" applyNumberFormat="1">
      <alignment vertical="center"/>
    </xf>
    <xf borderId="19" fillId="2" fontId="3" numFmtId="4" xfId="0" applyAlignment="1" applyBorder="1" applyFont="1" applyNumberFormat="1">
      <alignment vertical="center"/>
    </xf>
    <xf borderId="20" fillId="2" fontId="3" numFmtId="4" xfId="0" applyAlignment="1" applyBorder="1" applyFont="1" applyNumberFormat="1">
      <alignment vertical="center"/>
    </xf>
    <xf borderId="19" fillId="0" fontId="3" numFmtId="0" xfId="0" applyAlignment="1" applyBorder="1" applyFont="1">
      <alignment vertical="center"/>
    </xf>
    <xf borderId="19" fillId="3" fontId="3" numFmtId="0" xfId="0" applyAlignment="1" applyBorder="1" applyFill="1" applyFont="1">
      <alignment shrinkToFit="0" vertical="center" wrapText="1"/>
    </xf>
    <xf borderId="19" fillId="3" fontId="7" numFmtId="4" xfId="0" applyAlignment="1" applyBorder="1" applyFont="1" applyNumberFormat="1">
      <alignment vertical="center"/>
    </xf>
    <xf borderId="2" fillId="3" fontId="7" numFmtId="4" xfId="0" applyAlignment="1" applyBorder="1" applyFont="1" applyNumberFormat="1">
      <alignment horizontal="center" vertical="center"/>
    </xf>
    <xf borderId="21" fillId="3" fontId="7" numFmtId="4" xfId="0" applyAlignment="1" applyBorder="1" applyFont="1" applyNumberFormat="1">
      <alignment vertical="center"/>
    </xf>
    <xf borderId="22" fillId="3" fontId="3" numFmtId="4" xfId="0" applyAlignment="1" applyBorder="1" applyFont="1" applyNumberFormat="1">
      <alignment vertical="center"/>
    </xf>
    <xf borderId="19" fillId="3" fontId="3" numFmtId="4" xfId="0" applyAlignment="1" applyBorder="1" applyFont="1" applyNumberFormat="1">
      <alignment vertical="center"/>
    </xf>
    <xf borderId="20" fillId="3" fontId="3" numFmtId="4" xfId="0" applyAlignment="1" applyBorder="1" applyFont="1" applyNumberFormat="1">
      <alignment vertical="center"/>
    </xf>
    <xf borderId="19" fillId="0" fontId="1" numFmtId="0" xfId="0" applyAlignment="1" applyBorder="1" applyFont="1">
      <alignment vertical="center"/>
    </xf>
    <xf borderId="19" fillId="0" fontId="1" numFmtId="0" xfId="0" applyAlignment="1" applyBorder="1" applyFont="1">
      <alignment shrinkToFit="0" vertical="center" wrapText="1"/>
    </xf>
    <xf borderId="19" fillId="0" fontId="8" numFmtId="4" xfId="0" applyAlignment="1" applyBorder="1" applyFont="1" applyNumberFormat="1">
      <alignment shrinkToFit="0" vertical="center" wrapText="1"/>
    </xf>
    <xf borderId="2" fillId="0" fontId="8" numFmtId="4" xfId="0" applyAlignment="1" applyBorder="1" applyFont="1" applyNumberFormat="1">
      <alignment shrinkToFit="0" vertical="center" wrapText="1"/>
    </xf>
    <xf borderId="21" fillId="0" fontId="8" numFmtId="4" xfId="0" applyAlignment="1" applyBorder="1" applyFont="1" applyNumberFormat="1">
      <alignment vertical="center"/>
    </xf>
    <xf borderId="18" fillId="0" fontId="1" numFmtId="4" xfId="0" applyAlignment="1" applyBorder="1" applyFont="1" applyNumberFormat="1">
      <alignment vertical="center"/>
    </xf>
    <xf borderId="19" fillId="0" fontId="1" numFmtId="4" xfId="0" applyAlignment="1" applyBorder="1" applyFont="1" applyNumberFormat="1">
      <alignment vertical="center"/>
    </xf>
    <xf borderId="20" fillId="0" fontId="8" numFmtId="4" xfId="0" applyAlignment="1" applyBorder="1" applyFont="1" applyNumberFormat="1">
      <alignment vertical="center"/>
    </xf>
    <xf borderId="14" fillId="0" fontId="1" numFmtId="0" xfId="0" applyAlignment="1" applyBorder="1" applyFont="1">
      <alignment shrinkToFit="0" vertical="center" wrapText="1"/>
    </xf>
    <xf borderId="19" fillId="2" fontId="3" numFmtId="4" xfId="0" applyAlignment="1" applyBorder="1" applyFont="1" applyNumberFormat="1">
      <alignment shrinkToFit="0" vertical="center" wrapText="1"/>
    </xf>
    <xf borderId="19" fillId="3" fontId="5" numFmtId="0" xfId="0" applyAlignment="1" applyBorder="1" applyFont="1">
      <alignment vertical="center"/>
    </xf>
    <xf borderId="19" fillId="0" fontId="5" numFmtId="0" xfId="0" applyAlignment="1" applyBorder="1" applyFont="1">
      <alignment shrinkToFit="0" vertical="center" wrapText="1"/>
    </xf>
    <xf borderId="19" fillId="0" fontId="7" numFmtId="4" xfId="0" applyAlignment="1" applyBorder="1" applyFont="1" applyNumberFormat="1">
      <alignment vertical="center"/>
    </xf>
    <xf borderId="2" fillId="0" fontId="7" numFmtId="4" xfId="0" applyAlignment="1" applyBorder="1" applyFont="1" applyNumberFormat="1">
      <alignment horizontal="center" vertical="center"/>
    </xf>
    <xf borderId="21" fillId="0" fontId="7" numFmtId="4" xfId="0" applyAlignment="1" applyBorder="1" applyFont="1" applyNumberFormat="1">
      <alignment vertical="center"/>
    </xf>
    <xf borderId="18" fillId="0" fontId="3" numFmtId="4" xfId="0" applyAlignment="1" applyBorder="1" applyFont="1" applyNumberFormat="1">
      <alignment vertical="center"/>
    </xf>
    <xf borderId="19" fillId="0" fontId="3" numFmtId="4" xfId="0" applyAlignment="1" applyBorder="1" applyFont="1" applyNumberFormat="1">
      <alignment vertical="center"/>
    </xf>
    <xf borderId="20" fillId="0" fontId="3" numFmtId="4" xfId="0" applyAlignment="1" applyBorder="1" applyFont="1" applyNumberFormat="1">
      <alignment vertical="center"/>
    </xf>
    <xf borderId="19" fillId="4" fontId="1" numFmtId="0" xfId="0" applyAlignment="1" applyBorder="1" applyFill="1" applyFont="1">
      <alignment vertical="center"/>
    </xf>
    <xf borderId="19" fillId="0" fontId="8" numFmtId="4" xfId="0" applyAlignment="1" applyBorder="1" applyFont="1" applyNumberFormat="1">
      <alignment vertical="center"/>
    </xf>
    <xf borderId="2" fillId="0" fontId="8" numFmtId="4" xfId="0" applyAlignment="1" applyBorder="1" applyFont="1" applyNumberFormat="1">
      <alignment horizontal="center" vertical="center"/>
    </xf>
    <xf borderId="19" fillId="3" fontId="3" numFmtId="0" xfId="0" applyAlignment="1" applyBorder="1" applyFont="1">
      <alignment vertical="center"/>
    </xf>
    <xf borderId="19" fillId="0" fontId="3" numFmtId="0" xfId="0" applyAlignment="1" applyBorder="1" applyFont="1">
      <alignment shrinkToFit="0" vertical="center" wrapText="1"/>
    </xf>
    <xf borderId="19" fillId="3" fontId="1" numFmtId="0" xfId="0" applyAlignment="1" applyBorder="1" applyFont="1">
      <alignment vertical="center"/>
    </xf>
    <xf borderId="2" fillId="0" fontId="7" numFmtId="4" xfId="0" applyAlignment="1" applyBorder="1" applyFont="1" applyNumberFormat="1">
      <alignment vertical="center"/>
    </xf>
    <xf borderId="2" fillId="3" fontId="7" numFmtId="4" xfId="0" applyAlignment="1" applyBorder="1" applyFont="1" applyNumberFormat="1">
      <alignment vertical="center"/>
    </xf>
    <xf borderId="2" fillId="0" fontId="8" numFmtId="4" xfId="0" applyAlignment="1" applyBorder="1" applyFont="1" applyNumberFormat="1">
      <alignment vertical="center"/>
    </xf>
    <xf borderId="19" fillId="3" fontId="1" numFmtId="0" xfId="0" applyAlignment="1" applyBorder="1" applyFont="1">
      <alignment shrinkToFit="0" vertical="center" wrapText="1"/>
    </xf>
    <xf borderId="19" fillId="3" fontId="8" numFmtId="4" xfId="0" applyAlignment="1" applyBorder="1" applyFont="1" applyNumberFormat="1">
      <alignment vertical="center"/>
    </xf>
    <xf borderId="2" fillId="3" fontId="8" numFmtId="4" xfId="0" applyAlignment="1" applyBorder="1" applyFont="1" applyNumberFormat="1">
      <alignment vertical="center"/>
    </xf>
    <xf borderId="19" fillId="3" fontId="1" numFmtId="4" xfId="0" applyAlignment="1" applyBorder="1" applyFont="1" applyNumberFormat="1">
      <alignment vertical="center"/>
    </xf>
    <xf borderId="22" fillId="3" fontId="1" numFmtId="4" xfId="0" applyAlignment="1" applyBorder="1" applyFont="1" applyNumberFormat="1">
      <alignment vertical="center"/>
    </xf>
    <xf borderId="2" fillId="3" fontId="8" numFmtId="4" xfId="0" applyAlignment="1" applyBorder="1" applyFont="1" applyNumberFormat="1">
      <alignment shrinkToFit="0" vertical="center" wrapText="1"/>
    </xf>
    <xf borderId="19" fillId="0" fontId="1" numFmtId="0" xfId="0" applyAlignment="1" applyBorder="1" applyFont="1">
      <alignment shrinkToFit="0" vertical="center" wrapText="1"/>
    </xf>
    <xf borderId="19" fillId="3" fontId="8" numFmtId="4" xfId="0" applyAlignment="1" applyBorder="1" applyFont="1" applyNumberFormat="1">
      <alignment shrinkToFit="0" vertical="center" wrapText="1"/>
    </xf>
    <xf borderId="2" fillId="0" fontId="9" numFmtId="4" xfId="0" applyAlignment="1" applyBorder="1" applyFont="1" applyNumberFormat="1">
      <alignment vertical="center"/>
    </xf>
    <xf borderId="2" fillId="2" fontId="7" numFmtId="4" xfId="0" applyAlignment="1" applyBorder="1" applyFont="1" applyNumberFormat="1">
      <alignment vertical="center"/>
    </xf>
    <xf borderId="19" fillId="2" fontId="1" numFmtId="0" xfId="0" applyAlignment="1" applyBorder="1" applyFont="1">
      <alignment vertical="center"/>
    </xf>
    <xf borderId="2" fillId="2" fontId="9" numFmtId="4" xfId="0" applyAlignment="1" applyBorder="1" applyFont="1" applyNumberFormat="1">
      <alignment vertical="center"/>
    </xf>
    <xf borderId="19" fillId="2" fontId="10" numFmtId="4" xfId="0" applyAlignment="1" applyBorder="1" applyFont="1" applyNumberFormat="1">
      <alignment vertical="center"/>
    </xf>
    <xf borderId="0" fillId="0" fontId="11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top"/>
    </xf>
    <xf borderId="0" fillId="0" fontId="2" numFmtId="2" xfId="0" applyAlignment="1" applyFont="1" applyNumberFormat="1">
      <alignment horizontal="center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ă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29.86"/>
    <col customWidth="1" min="3" max="3" width="11.86"/>
    <col customWidth="1" min="4" max="4" width="9.0"/>
    <col customWidth="1" min="5" max="5" width="7.14"/>
    <col customWidth="1" min="6" max="6" width="10.29"/>
    <col customWidth="1" min="7" max="7" width="10.0"/>
    <col customWidth="1" min="8" max="8" width="13.43"/>
    <col customWidth="1" min="9" max="9" width="16.57"/>
    <col customWidth="1" min="10" max="10" width="20.14"/>
    <col customWidth="1" min="11" max="11" width="13.86"/>
    <col customWidth="1" min="12" max="12" width="36.57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ht="12.0" customHeight="1">
      <c r="A2" s="1"/>
      <c r="B2" s="3" t="s">
        <v>0</v>
      </c>
      <c r="C2" s="4" t="s">
        <v>1</v>
      </c>
      <c r="D2" s="4"/>
      <c r="E2" s="4"/>
      <c r="F2" s="4"/>
      <c r="G2" s="4"/>
      <c r="H2" s="4"/>
      <c r="I2" s="4"/>
    </row>
    <row r="3" ht="12.0" customHeight="1">
      <c r="A3" s="3"/>
      <c r="B3" s="1" t="s">
        <v>2</v>
      </c>
      <c r="E3" s="3"/>
      <c r="F3" s="3"/>
      <c r="G3" s="3"/>
      <c r="H3" s="3"/>
      <c r="I3" s="4"/>
    </row>
    <row r="4" ht="12.0" customHeight="1">
      <c r="A4" s="1"/>
      <c r="B4" s="1"/>
      <c r="C4" s="3" t="s">
        <v>3</v>
      </c>
      <c r="D4" s="3"/>
      <c r="E4" s="3"/>
      <c r="F4" s="3"/>
      <c r="G4" s="3"/>
      <c r="H4" s="3"/>
      <c r="I4" s="4"/>
      <c r="J4" s="5"/>
    </row>
    <row r="5" ht="12.0" customHeight="1">
      <c r="A5" s="1"/>
      <c r="B5" s="1"/>
      <c r="C5" s="3"/>
      <c r="D5" s="3"/>
      <c r="E5" s="3"/>
      <c r="F5" s="3"/>
      <c r="J5" s="2"/>
      <c r="K5" s="2"/>
      <c r="L5" s="2"/>
    </row>
    <row r="6" ht="12.0" customHeight="1">
      <c r="A6" s="1"/>
      <c r="B6" s="1"/>
      <c r="C6" s="3"/>
      <c r="D6" s="3"/>
      <c r="E6" s="3"/>
      <c r="F6" s="3"/>
      <c r="G6" s="3"/>
      <c r="H6" s="3"/>
      <c r="I6" s="3"/>
      <c r="J6" s="2"/>
      <c r="K6" s="2"/>
      <c r="L6" s="2"/>
    </row>
    <row r="7" ht="12.0" customHeight="1">
      <c r="A7" s="1"/>
      <c r="B7" s="1"/>
      <c r="C7" s="3"/>
      <c r="D7" s="3"/>
      <c r="E7" s="3"/>
      <c r="F7" s="3"/>
      <c r="G7" s="3"/>
      <c r="H7" s="3"/>
      <c r="I7" s="3"/>
      <c r="J7" s="2"/>
      <c r="K7" s="2"/>
      <c r="L7" s="2"/>
    </row>
    <row r="8" ht="12.0" customHeight="1">
      <c r="A8" s="1"/>
      <c r="B8" s="1"/>
      <c r="C8" s="3"/>
      <c r="D8" s="3"/>
      <c r="E8" s="3"/>
      <c r="F8" s="3"/>
      <c r="G8" s="3"/>
      <c r="H8" s="3"/>
      <c r="I8" s="3"/>
      <c r="J8" s="2"/>
      <c r="K8" s="2"/>
      <c r="L8" s="2"/>
    </row>
    <row r="9" ht="12.0" customHeight="1">
      <c r="A9" s="1"/>
      <c r="B9" s="1"/>
      <c r="C9" s="1"/>
      <c r="D9" s="1"/>
      <c r="E9" s="1"/>
      <c r="F9" s="1"/>
      <c r="G9" s="1"/>
      <c r="H9" s="1"/>
      <c r="I9" s="1"/>
      <c r="J9" s="2"/>
      <c r="K9" s="2"/>
      <c r="L9" s="2"/>
    </row>
    <row r="10" ht="12.0" customHeight="1">
      <c r="A10" s="6" t="s">
        <v>4</v>
      </c>
    </row>
    <row r="11" ht="12.0" customHeight="1">
      <c r="A11" s="5" t="s">
        <v>5</v>
      </c>
    </row>
    <row r="12" ht="12.0" customHeight="1">
      <c r="A12" s="7"/>
      <c r="B12" s="7"/>
      <c r="C12" s="5"/>
      <c r="D12" s="5" t="s">
        <v>6</v>
      </c>
      <c r="K12" s="8"/>
      <c r="L12" s="8"/>
    </row>
    <row r="13" ht="12.0" customHeight="1">
      <c r="A13" s="7"/>
      <c r="B13" s="7"/>
      <c r="C13" s="7"/>
      <c r="D13" s="7"/>
      <c r="E13" s="7"/>
      <c r="F13" s="7"/>
      <c r="G13" s="7"/>
      <c r="H13" s="7"/>
      <c r="I13" s="5"/>
      <c r="J13" s="8"/>
      <c r="K13" s="5"/>
      <c r="L13" s="5"/>
    </row>
    <row r="14" ht="39.75" customHeight="1">
      <c r="A14" s="9" t="s">
        <v>7</v>
      </c>
      <c r="B14" s="9" t="s">
        <v>8</v>
      </c>
      <c r="C14" s="10" t="s">
        <v>9</v>
      </c>
      <c r="D14" s="11"/>
      <c r="E14" s="11"/>
      <c r="F14" s="11"/>
      <c r="G14" s="11"/>
      <c r="H14" s="11"/>
      <c r="I14" s="12"/>
      <c r="J14" s="2"/>
      <c r="K14" s="2"/>
      <c r="L14" s="2"/>
    </row>
    <row r="15" ht="42.75" customHeight="1">
      <c r="A15" s="13"/>
      <c r="B15" s="13"/>
      <c r="C15" s="14" t="s">
        <v>10</v>
      </c>
      <c r="D15" s="11"/>
      <c r="E15" s="11"/>
      <c r="F15" s="15"/>
      <c r="G15" s="16" t="s">
        <v>11</v>
      </c>
      <c r="H15" s="17"/>
      <c r="I15" s="18"/>
      <c r="J15" s="2"/>
      <c r="K15" s="2"/>
      <c r="L15" s="2"/>
    </row>
    <row r="16" ht="12.0" hidden="1" customHeight="1">
      <c r="A16" s="13"/>
      <c r="B16" s="13"/>
      <c r="C16" s="19" t="s">
        <v>12</v>
      </c>
      <c r="D16" s="19" t="s">
        <v>13</v>
      </c>
      <c r="E16" s="20"/>
      <c r="F16" s="21" t="s">
        <v>14</v>
      </c>
      <c r="G16" s="22"/>
      <c r="H16" s="22"/>
      <c r="I16" s="23"/>
      <c r="J16" s="2"/>
      <c r="K16" s="2"/>
      <c r="L16" s="2"/>
    </row>
    <row r="17" ht="87.0" customHeight="1">
      <c r="A17" s="24"/>
      <c r="B17" s="24"/>
      <c r="C17" s="25"/>
      <c r="D17" s="25"/>
      <c r="E17" s="26"/>
      <c r="F17" s="27"/>
      <c r="G17" s="28" t="s">
        <v>12</v>
      </c>
      <c r="H17" s="29" t="s">
        <v>15</v>
      </c>
      <c r="I17" s="30" t="s">
        <v>14</v>
      </c>
      <c r="J17" s="2"/>
      <c r="K17" s="2"/>
      <c r="L17" s="2"/>
    </row>
    <row r="18" ht="13.5" customHeight="1">
      <c r="A18" s="31">
        <v>1.0</v>
      </c>
      <c r="B18" s="31">
        <v>2.0</v>
      </c>
      <c r="C18" s="31">
        <v>3.0</v>
      </c>
      <c r="D18" s="32">
        <v>4.0</v>
      </c>
      <c r="E18" s="33"/>
      <c r="F18" s="34">
        <v>5.0</v>
      </c>
      <c r="G18" s="35">
        <v>6.0</v>
      </c>
      <c r="H18" s="31">
        <v>7.0</v>
      </c>
      <c r="I18" s="36">
        <v>8.0</v>
      </c>
      <c r="J18" s="2"/>
      <c r="K18" s="2"/>
      <c r="L18" s="2"/>
    </row>
    <row r="19" ht="42.75" customHeight="1">
      <c r="A19" s="37" t="s">
        <v>16</v>
      </c>
      <c r="B19" s="38" t="s">
        <v>17</v>
      </c>
      <c r="C19" s="39" t="str">
        <f t="shared" ref="C19:D19" si="1">C20</f>
        <v>3,100.00</v>
      </c>
      <c r="D19" s="40" t="str">
        <f t="shared" si="1"/>
        <v>3,000.00</v>
      </c>
      <c r="E19" s="33"/>
      <c r="F19" s="41" t="str">
        <f>C19+D19</f>
        <v>6,100.00</v>
      </c>
      <c r="G19" s="42" t="str">
        <f t="shared" ref="G19:I19" si="2">G20</f>
        <v>143.00</v>
      </c>
      <c r="H19" s="43" t="str">
        <f t="shared" si="2"/>
        <v>3,000.00</v>
      </c>
      <c r="I19" s="44" t="str">
        <f t="shared" si="2"/>
        <v>3,143.00</v>
      </c>
      <c r="J19" s="2"/>
      <c r="K19" s="2"/>
      <c r="L19" s="2"/>
    </row>
    <row r="20" ht="26.25" customHeight="1">
      <c r="A20" s="45" t="s">
        <v>18</v>
      </c>
      <c r="B20" s="46" t="s">
        <v>19</v>
      </c>
      <c r="C20" s="47" t="str">
        <f t="shared" ref="C20:D20" si="3">SUM(C21:C22)</f>
        <v>3,100.00</v>
      </c>
      <c r="D20" s="48" t="str">
        <f t="shared" si="3"/>
        <v>3,000.00</v>
      </c>
      <c r="E20" s="33"/>
      <c r="F20" s="49" t="str">
        <f t="shared" ref="F20:I20" si="4">SUM(F21:F22)</f>
        <v>6,100.00</v>
      </c>
      <c r="G20" s="50" t="str">
        <f t="shared" si="4"/>
        <v>143.00</v>
      </c>
      <c r="H20" s="51" t="str">
        <f t="shared" si="4"/>
        <v>3,000.00</v>
      </c>
      <c r="I20" s="52" t="str">
        <f t="shared" si="4"/>
        <v>3,143.00</v>
      </c>
      <c r="J20" s="2"/>
      <c r="K20" s="2"/>
      <c r="L20" s="2"/>
    </row>
    <row r="21" ht="73.5" customHeight="1">
      <c r="A21" s="53">
        <v>1.0</v>
      </c>
      <c r="B21" s="54" t="s">
        <v>20</v>
      </c>
      <c r="C21" s="55">
        <v>1700.0</v>
      </c>
      <c r="D21" s="56">
        <v>2000.0</v>
      </c>
      <c r="E21" s="33"/>
      <c r="F21" s="57" t="str">
        <f t="shared" ref="F21:F23" si="5">C21+D21</f>
        <v>3,700.00</v>
      </c>
      <c r="G21" s="58">
        <v>93.0</v>
      </c>
      <c r="H21" s="59">
        <v>2000.0</v>
      </c>
      <c r="I21" s="60" t="str">
        <f t="shared" ref="I21:I22" si="6">G21+H21</f>
        <v>2,093.00</v>
      </c>
      <c r="J21" s="2"/>
      <c r="K21" s="2"/>
      <c r="L21" s="2"/>
    </row>
    <row r="22" ht="63.75" customHeight="1">
      <c r="A22" s="53">
        <v>2.0</v>
      </c>
      <c r="B22" s="61" t="s">
        <v>21</v>
      </c>
      <c r="C22" s="55">
        <v>1400.0</v>
      </c>
      <c r="D22" s="56">
        <v>1000.0</v>
      </c>
      <c r="E22" s="33"/>
      <c r="F22" s="57" t="str">
        <f t="shared" si="5"/>
        <v>2,400.00</v>
      </c>
      <c r="G22" s="58">
        <v>50.0</v>
      </c>
      <c r="H22" s="59">
        <v>1000.0</v>
      </c>
      <c r="I22" s="60" t="str">
        <f t="shared" si="6"/>
        <v>1,050.00</v>
      </c>
      <c r="J22" s="2"/>
      <c r="K22" s="2"/>
      <c r="L22" s="2"/>
    </row>
    <row r="23" ht="25.5" customHeight="1">
      <c r="A23" s="37" t="s">
        <v>22</v>
      </c>
      <c r="B23" s="62" t="s">
        <v>23</v>
      </c>
      <c r="C23" s="39" t="str">
        <f t="shared" ref="C23:D23" si="7">C24</f>
        <v>3,374.00</v>
      </c>
      <c r="D23" s="40" t="str">
        <f t="shared" si="7"/>
        <v>22,791.00</v>
      </c>
      <c r="E23" s="33"/>
      <c r="F23" s="41" t="str">
        <f t="shared" si="5"/>
        <v>26,165.00</v>
      </c>
      <c r="G23" s="42" t="str">
        <f t="shared" ref="G23:I23" si="8">G24</f>
        <v>1,844.00</v>
      </c>
      <c r="H23" s="43" t="str">
        <f t="shared" si="8"/>
        <v>20,257.89</v>
      </c>
      <c r="I23" s="44" t="str">
        <f t="shared" si="8"/>
        <v>22,101.89</v>
      </c>
      <c r="J23" s="2"/>
      <c r="K23" s="2"/>
      <c r="L23" s="2"/>
    </row>
    <row r="24" ht="45.75" customHeight="1">
      <c r="A24" s="63"/>
      <c r="B24" s="64" t="s">
        <v>24</v>
      </c>
      <c r="C24" s="65" t="str">
        <f t="shared" ref="C24:D24" si="9">C25+C35+C46+C52+C59+C62</f>
        <v>3,374.00</v>
      </c>
      <c r="D24" s="66" t="str">
        <f t="shared" si="9"/>
        <v>22,791.00</v>
      </c>
      <c r="E24" s="33"/>
      <c r="F24" s="67" t="str">
        <f t="shared" ref="F24:H24" si="10">F25+F35+F46+F52+F59+F62</f>
        <v>26,165.00</v>
      </c>
      <c r="G24" s="68" t="str">
        <f t="shared" si="10"/>
        <v>1,844.00</v>
      </c>
      <c r="H24" s="69" t="str">
        <f t="shared" si="10"/>
        <v>20,257.89</v>
      </c>
      <c r="I24" s="60" t="str">
        <f>G24+H24</f>
        <v>22,101.89</v>
      </c>
      <c r="J24" s="2"/>
      <c r="K24" s="2"/>
      <c r="L24" s="2"/>
    </row>
    <row r="25" ht="26.25" customHeight="1">
      <c r="A25" s="45" t="s">
        <v>25</v>
      </c>
      <c r="B25" s="64" t="s">
        <v>26</v>
      </c>
      <c r="C25" s="65" t="str">
        <f t="shared" ref="C25:D25" si="11">C26+C28</f>
        <v>0.00</v>
      </c>
      <c r="D25" s="66" t="str">
        <f t="shared" si="11"/>
        <v>3,970.00</v>
      </c>
      <c r="E25" s="33"/>
      <c r="F25" s="67" t="str">
        <f t="shared" ref="F25:I25" si="12">F26+F28</f>
        <v>3,970.00</v>
      </c>
      <c r="G25" s="68" t="str">
        <f t="shared" si="12"/>
        <v>0.00</v>
      </c>
      <c r="H25" s="69" t="str">
        <f t="shared" si="12"/>
        <v>3,970.00</v>
      </c>
      <c r="I25" s="70" t="str">
        <f t="shared" si="12"/>
        <v>3,970.00</v>
      </c>
      <c r="J25" s="2"/>
      <c r="K25" s="2"/>
      <c r="L25" s="2"/>
    </row>
    <row r="26" ht="25.5" customHeight="1">
      <c r="A26" s="45" t="s">
        <v>18</v>
      </c>
      <c r="B26" s="46" t="s">
        <v>19</v>
      </c>
      <c r="C26" s="47" t="str">
        <f t="shared" ref="C26:D26" si="13">SUM(C27)</f>
        <v>0.00</v>
      </c>
      <c r="D26" s="48" t="str">
        <f t="shared" si="13"/>
        <v>600.00</v>
      </c>
      <c r="E26" s="33"/>
      <c r="F26" s="49" t="str">
        <f t="shared" ref="F26:I26" si="14">SUM(F27)</f>
        <v>600.00</v>
      </c>
      <c r="G26" s="50" t="str">
        <f t="shared" si="14"/>
        <v>0.00</v>
      </c>
      <c r="H26" s="51" t="str">
        <f t="shared" si="14"/>
        <v>600.00</v>
      </c>
      <c r="I26" s="52" t="str">
        <f t="shared" si="14"/>
        <v>600.00</v>
      </c>
      <c r="J26" s="2"/>
      <c r="K26" s="2"/>
      <c r="L26" s="2"/>
    </row>
    <row r="27" ht="57.75" customHeight="1">
      <c r="A27" s="71">
        <v>1.0</v>
      </c>
      <c r="B27" s="54" t="s">
        <v>27</v>
      </c>
      <c r="C27" s="72"/>
      <c r="D27" s="73">
        <v>600.0</v>
      </c>
      <c r="E27" s="33"/>
      <c r="F27" s="57" t="str">
        <f>C27+D27</f>
        <v>600.00</v>
      </c>
      <c r="G27" s="58"/>
      <c r="H27" s="59">
        <v>600.0</v>
      </c>
      <c r="I27" s="60" t="str">
        <f>G27+H27</f>
        <v>600.00</v>
      </c>
      <c r="J27" s="2"/>
      <c r="K27" s="2"/>
      <c r="L27" s="2"/>
    </row>
    <row r="28" ht="23.25" customHeight="1">
      <c r="A28" s="74" t="s">
        <v>28</v>
      </c>
      <c r="B28" s="75" t="s">
        <v>29</v>
      </c>
      <c r="C28" s="47" t="str">
        <f t="shared" ref="C28:D28" si="15">SUM(C29:C34)</f>
        <v>0.00</v>
      </c>
      <c r="D28" s="48" t="str">
        <f t="shared" si="15"/>
        <v>3,370.00</v>
      </c>
      <c r="E28" s="33"/>
      <c r="F28" s="49" t="str">
        <f t="shared" ref="F28:I28" si="16">SUM(F29:F34)</f>
        <v>3,370.00</v>
      </c>
      <c r="G28" s="50" t="str">
        <f t="shared" si="16"/>
        <v>0.00</v>
      </c>
      <c r="H28" s="51" t="str">
        <f t="shared" si="16"/>
        <v>3,370.00</v>
      </c>
      <c r="I28" s="52" t="str">
        <f t="shared" si="16"/>
        <v>3,370.00</v>
      </c>
      <c r="J28" s="2"/>
      <c r="K28" s="2"/>
      <c r="L28" s="2"/>
    </row>
    <row r="29" ht="68.25" customHeight="1">
      <c r="A29" s="71">
        <v>1.0</v>
      </c>
      <c r="B29" s="54" t="s">
        <v>30</v>
      </c>
      <c r="C29" s="72"/>
      <c r="D29" s="73">
        <v>1500.0</v>
      </c>
      <c r="E29" s="33"/>
      <c r="F29" s="57" t="str">
        <f t="shared" ref="F29:F35" si="17">C29+D29</f>
        <v>1,500.00</v>
      </c>
      <c r="G29" s="58"/>
      <c r="H29" s="59">
        <v>1500.0</v>
      </c>
      <c r="I29" s="60" t="str">
        <f t="shared" ref="I29:I34" si="18">G29+H29</f>
        <v>1,500.00</v>
      </c>
      <c r="J29" s="2"/>
      <c r="K29" s="2"/>
      <c r="L29" s="2"/>
    </row>
    <row r="30" ht="54.75" customHeight="1">
      <c r="A30" s="71">
        <v>2.0</v>
      </c>
      <c r="B30" s="54" t="s">
        <v>31</v>
      </c>
      <c r="C30" s="72"/>
      <c r="D30" s="73">
        <v>300.0</v>
      </c>
      <c r="E30" s="33"/>
      <c r="F30" s="57" t="str">
        <f t="shared" si="17"/>
        <v>300.00</v>
      </c>
      <c r="G30" s="58"/>
      <c r="H30" s="59">
        <v>300.0</v>
      </c>
      <c r="I30" s="60" t="str">
        <f t="shared" si="18"/>
        <v>300.00</v>
      </c>
      <c r="J30" s="2"/>
      <c r="K30" s="2"/>
      <c r="L30" s="2"/>
    </row>
    <row r="31" ht="48.75" customHeight="1">
      <c r="A31" s="76">
        <v>3.0</v>
      </c>
      <c r="B31" s="54" t="s">
        <v>32</v>
      </c>
      <c r="C31" s="72"/>
      <c r="D31" s="73">
        <v>300.0</v>
      </c>
      <c r="E31" s="33"/>
      <c r="F31" s="57" t="str">
        <f t="shared" si="17"/>
        <v>300.00</v>
      </c>
      <c r="G31" s="58"/>
      <c r="H31" s="59">
        <v>300.0</v>
      </c>
      <c r="I31" s="60" t="str">
        <f t="shared" si="18"/>
        <v>300.00</v>
      </c>
      <c r="J31" s="2"/>
      <c r="K31" s="2"/>
      <c r="L31" s="2"/>
    </row>
    <row r="32" ht="48.0" customHeight="1">
      <c r="A32" s="71">
        <v>4.0</v>
      </c>
      <c r="B32" s="54" t="s">
        <v>33</v>
      </c>
      <c r="C32" s="72"/>
      <c r="D32" s="73">
        <v>540.0</v>
      </c>
      <c r="E32" s="33"/>
      <c r="F32" s="57" t="str">
        <f t="shared" si="17"/>
        <v>540.00</v>
      </c>
      <c r="G32" s="58"/>
      <c r="H32" s="59">
        <v>540.0</v>
      </c>
      <c r="I32" s="60" t="str">
        <f t="shared" si="18"/>
        <v>540.00</v>
      </c>
      <c r="J32" s="2"/>
      <c r="K32" s="2"/>
      <c r="L32" s="2"/>
    </row>
    <row r="33" ht="39.75" customHeight="1">
      <c r="A33" s="71">
        <v>5.0</v>
      </c>
      <c r="B33" s="54" t="s">
        <v>34</v>
      </c>
      <c r="C33" s="72"/>
      <c r="D33" s="73">
        <v>480.0</v>
      </c>
      <c r="E33" s="33"/>
      <c r="F33" s="57" t="str">
        <f t="shared" si="17"/>
        <v>480.00</v>
      </c>
      <c r="G33" s="58"/>
      <c r="H33" s="59">
        <v>480.0</v>
      </c>
      <c r="I33" s="60" t="str">
        <f t="shared" si="18"/>
        <v>480.00</v>
      </c>
      <c r="J33" s="2"/>
      <c r="K33" s="2"/>
      <c r="L33" s="2"/>
    </row>
    <row r="34" ht="55.5" customHeight="1">
      <c r="A34" s="71">
        <v>6.0</v>
      </c>
      <c r="B34" s="54" t="s">
        <v>35</v>
      </c>
      <c r="C34" s="72"/>
      <c r="D34" s="73">
        <v>250.0</v>
      </c>
      <c r="E34" s="33"/>
      <c r="F34" s="57" t="str">
        <f t="shared" si="17"/>
        <v>250.00</v>
      </c>
      <c r="G34" s="58"/>
      <c r="H34" s="59">
        <v>250.0</v>
      </c>
      <c r="I34" s="60" t="str">
        <f t="shared" si="18"/>
        <v>250.00</v>
      </c>
      <c r="J34" s="2"/>
      <c r="K34" s="2"/>
      <c r="L34" s="2"/>
    </row>
    <row r="35" ht="24.0" customHeight="1">
      <c r="A35" s="45" t="s">
        <v>36</v>
      </c>
      <c r="B35" s="46" t="s">
        <v>37</v>
      </c>
      <c r="C35" s="65" t="str">
        <f t="shared" ref="C35:D35" si="19">C36+C43</f>
        <v>635.00</v>
      </c>
      <c r="D35" s="77" t="str">
        <f t="shared" si="19"/>
        <v>9,587.00</v>
      </c>
      <c r="E35" s="33"/>
      <c r="F35" s="41" t="str">
        <f t="shared" si="17"/>
        <v>10,222.00</v>
      </c>
      <c r="G35" s="68" t="str">
        <f t="shared" ref="G35:I35" si="20">G36+G43</f>
        <v>289.00</v>
      </c>
      <c r="H35" s="69" t="str">
        <f t="shared" si="20"/>
        <v>7,534.36</v>
      </c>
      <c r="I35" s="70" t="str">
        <f t="shared" si="20"/>
        <v>7,823.36</v>
      </c>
      <c r="J35" s="2"/>
      <c r="K35" s="2"/>
      <c r="L35" s="2"/>
    </row>
    <row r="36" ht="24.0" customHeight="1">
      <c r="A36" s="45" t="s">
        <v>18</v>
      </c>
      <c r="B36" s="46" t="s">
        <v>19</v>
      </c>
      <c r="C36" s="47" t="str">
        <f t="shared" ref="C36:D36" si="21">SUM(C37:C42)</f>
        <v>0.00</v>
      </c>
      <c r="D36" s="78" t="str">
        <f t="shared" si="21"/>
        <v>7,122.00</v>
      </c>
      <c r="E36" s="33"/>
      <c r="F36" s="49" t="str">
        <f t="shared" ref="F36:I36" si="22">SUM(F37:F42)</f>
        <v>7,122.00</v>
      </c>
      <c r="G36" s="50" t="str">
        <f t="shared" si="22"/>
        <v>189.00</v>
      </c>
      <c r="H36" s="51" t="str">
        <f t="shared" si="22"/>
        <v>5,589.36</v>
      </c>
      <c r="I36" s="52" t="str">
        <f t="shared" si="22"/>
        <v>5,778.36</v>
      </c>
      <c r="J36" s="2"/>
      <c r="K36" s="2"/>
      <c r="L36" s="2"/>
    </row>
    <row r="37" ht="51.75" customHeight="1">
      <c r="A37" s="71">
        <v>1.0</v>
      </c>
      <c r="B37" s="54" t="s">
        <v>38</v>
      </c>
      <c r="C37" s="72">
        <v>0.0</v>
      </c>
      <c r="D37" s="73">
        <v>1060.0</v>
      </c>
      <c r="E37" s="33"/>
      <c r="F37" s="57" t="str">
        <f t="shared" ref="F37:F46" si="23">C37+D37</f>
        <v>1,060.00</v>
      </c>
      <c r="G37" s="68"/>
      <c r="H37" s="59">
        <v>0.0</v>
      </c>
      <c r="I37" s="60" t="str">
        <f t="shared" ref="I37:I42" si="24">G37+H37</f>
        <v>0.00</v>
      </c>
      <c r="J37" s="2"/>
      <c r="K37" s="2"/>
      <c r="L37" s="2"/>
    </row>
    <row r="38" ht="57.0" customHeight="1">
      <c r="A38" s="71">
        <v>2.0</v>
      </c>
      <c r="B38" s="54" t="s">
        <v>39</v>
      </c>
      <c r="C38" s="72">
        <v>0.0</v>
      </c>
      <c r="D38" s="73">
        <v>3462.0</v>
      </c>
      <c r="E38" s="33"/>
      <c r="F38" s="57" t="str">
        <f t="shared" si="23"/>
        <v>3,462.00</v>
      </c>
      <c r="G38" s="58">
        <v>181.0</v>
      </c>
      <c r="H38" s="59">
        <v>3289.36</v>
      </c>
      <c r="I38" s="60" t="str">
        <f t="shared" si="24"/>
        <v>3,470.36</v>
      </c>
      <c r="J38" s="2"/>
      <c r="K38" s="2"/>
      <c r="L38" s="2"/>
    </row>
    <row r="39" ht="50.25" customHeight="1">
      <c r="A39" s="71">
        <v>3.0</v>
      </c>
      <c r="B39" s="54" t="s">
        <v>40</v>
      </c>
      <c r="C39" s="72">
        <v>0.0</v>
      </c>
      <c r="D39" s="73">
        <v>300.0</v>
      </c>
      <c r="E39" s="33"/>
      <c r="F39" s="57" t="str">
        <f t="shared" si="23"/>
        <v>300.00</v>
      </c>
      <c r="G39" s="58">
        <v>8.0</v>
      </c>
      <c r="H39" s="59"/>
      <c r="I39" s="60" t="str">
        <f t="shared" si="24"/>
        <v>8.00</v>
      </c>
      <c r="J39" s="2"/>
      <c r="K39" s="2"/>
      <c r="L39" s="2"/>
    </row>
    <row r="40" ht="39.0" customHeight="1">
      <c r="A40" s="71">
        <v>4.0</v>
      </c>
      <c r="B40" s="54" t="s">
        <v>41</v>
      </c>
      <c r="C40" s="72">
        <v>0.0</v>
      </c>
      <c r="D40" s="73">
        <v>300.0</v>
      </c>
      <c r="E40" s="33"/>
      <c r="F40" s="57" t="str">
        <f t="shared" si="23"/>
        <v>300.00</v>
      </c>
      <c r="G40" s="68"/>
      <c r="H40" s="59">
        <v>300.0</v>
      </c>
      <c r="I40" s="60" t="str">
        <f t="shared" si="24"/>
        <v>300.00</v>
      </c>
      <c r="J40" s="2"/>
      <c r="K40" s="2"/>
      <c r="L40" s="2"/>
    </row>
    <row r="41" ht="42.0" customHeight="1">
      <c r="A41" s="53">
        <v>5.0</v>
      </c>
      <c r="B41" s="54" t="s">
        <v>42</v>
      </c>
      <c r="C41" s="72">
        <v>0.0</v>
      </c>
      <c r="D41" s="73">
        <v>500.0</v>
      </c>
      <c r="E41" s="33"/>
      <c r="F41" s="57" t="str">
        <f t="shared" si="23"/>
        <v>500.00</v>
      </c>
      <c r="G41" s="68"/>
      <c r="H41" s="59">
        <v>500.0</v>
      </c>
      <c r="I41" s="60" t="str">
        <f t="shared" si="24"/>
        <v>500.00</v>
      </c>
      <c r="J41" s="2"/>
      <c r="K41" s="2"/>
      <c r="L41" s="2"/>
    </row>
    <row r="42" ht="140.25" customHeight="1">
      <c r="A42" s="53">
        <v>6.0</v>
      </c>
      <c r="B42" s="54" t="s">
        <v>43</v>
      </c>
      <c r="C42" s="72">
        <v>0.0</v>
      </c>
      <c r="D42" s="73">
        <v>1500.0</v>
      </c>
      <c r="E42" s="33"/>
      <c r="F42" s="57" t="str">
        <f t="shared" si="23"/>
        <v>1,500.00</v>
      </c>
      <c r="G42" s="68"/>
      <c r="H42" s="59">
        <v>1500.0</v>
      </c>
      <c r="I42" s="60" t="str">
        <f t="shared" si="24"/>
        <v>1,500.00</v>
      </c>
      <c r="J42" s="2"/>
      <c r="K42" s="2"/>
      <c r="L42" s="2"/>
    </row>
    <row r="43" ht="21.0" customHeight="1">
      <c r="A43" s="74" t="s">
        <v>28</v>
      </c>
      <c r="B43" s="75" t="s">
        <v>29</v>
      </c>
      <c r="C43" s="47" t="str">
        <f t="shared" ref="C43:D43" si="25">SUM(C44:C45)</f>
        <v>635.00</v>
      </c>
      <c r="D43" s="78" t="str">
        <f t="shared" si="25"/>
        <v>2,465.00</v>
      </c>
      <c r="E43" s="33"/>
      <c r="F43" s="41" t="str">
        <f t="shared" si="23"/>
        <v>3,100.00</v>
      </c>
      <c r="G43" s="50" t="str">
        <f t="shared" ref="G43:I43" si="26">SUM(G44:G45)</f>
        <v>100.00</v>
      </c>
      <c r="H43" s="51" t="str">
        <f t="shared" si="26"/>
        <v>1,945.00</v>
      </c>
      <c r="I43" s="52" t="str">
        <f t="shared" si="26"/>
        <v>2,045.00</v>
      </c>
      <c r="J43" s="2"/>
      <c r="K43" s="2"/>
      <c r="L43" s="2"/>
    </row>
    <row r="44" ht="31.5" customHeight="1">
      <c r="A44" s="71">
        <v>1.0</v>
      </c>
      <c r="B44" s="54" t="s">
        <v>44</v>
      </c>
      <c r="C44" s="72">
        <v>0.0</v>
      </c>
      <c r="D44" s="79">
        <v>520.0</v>
      </c>
      <c r="E44" s="33"/>
      <c r="F44" s="57" t="str">
        <f t="shared" si="23"/>
        <v>520.00</v>
      </c>
      <c r="G44" s="58"/>
      <c r="H44" s="59">
        <v>0.0</v>
      </c>
      <c r="I44" s="60" t="str">
        <f t="shared" ref="I44:I45" si="27">G44+H44</f>
        <v>0.00</v>
      </c>
      <c r="J44" s="2"/>
      <c r="K44" s="2"/>
      <c r="L44" s="2"/>
    </row>
    <row r="45" ht="120.0" customHeight="1">
      <c r="A45" s="53">
        <v>2.0</v>
      </c>
      <c r="B45" s="80" t="s">
        <v>45</v>
      </c>
      <c r="C45" s="72">
        <v>635.0</v>
      </c>
      <c r="D45" s="79">
        <v>1945.0</v>
      </c>
      <c r="E45" s="33"/>
      <c r="F45" s="57" t="str">
        <f t="shared" si="23"/>
        <v>2,580.00</v>
      </c>
      <c r="G45" s="58">
        <v>100.0</v>
      </c>
      <c r="H45" s="59">
        <v>1945.0</v>
      </c>
      <c r="I45" s="60" t="str">
        <f t="shared" si="27"/>
        <v>2,045.00</v>
      </c>
      <c r="J45" s="2"/>
      <c r="K45" s="2"/>
      <c r="L45" s="2"/>
    </row>
    <row r="46" ht="24.75" customHeight="1">
      <c r="A46" s="45" t="s">
        <v>46</v>
      </c>
      <c r="B46" s="46" t="s">
        <v>47</v>
      </c>
      <c r="C46" s="65" t="str">
        <f t="shared" ref="C46:D46" si="28">C47+C49</f>
        <v>1,184.00</v>
      </c>
      <c r="D46" s="77" t="str">
        <f t="shared" si="28"/>
        <v>5,710.00</v>
      </c>
      <c r="E46" s="33"/>
      <c r="F46" s="41" t="str">
        <f t="shared" si="23"/>
        <v>6,894.00</v>
      </c>
      <c r="G46" s="68" t="str">
        <f t="shared" ref="G46:I46" si="29">G47+G49</f>
        <v>100.00</v>
      </c>
      <c r="H46" s="69" t="str">
        <f t="shared" si="29"/>
        <v>5,710.00</v>
      </c>
      <c r="I46" s="70" t="str">
        <f t="shared" si="29"/>
        <v>5,810.00</v>
      </c>
      <c r="J46" s="2"/>
      <c r="K46" s="2"/>
      <c r="L46" s="2"/>
    </row>
    <row r="47" ht="18.75" customHeight="1">
      <c r="A47" s="45" t="s">
        <v>18</v>
      </c>
      <c r="B47" s="46" t="s">
        <v>19</v>
      </c>
      <c r="C47" s="47" t="str">
        <f t="shared" ref="C47:D47" si="30">SUM(C48)</f>
        <v>0.00</v>
      </c>
      <c r="D47" s="78" t="str">
        <f t="shared" si="30"/>
        <v>5,210.00</v>
      </c>
      <c r="E47" s="33"/>
      <c r="F47" s="49" t="str">
        <f t="shared" ref="F47:I47" si="31">SUM(F48)</f>
        <v>5,210.00</v>
      </c>
      <c r="G47" s="50" t="str">
        <f t="shared" si="31"/>
        <v>0.00</v>
      </c>
      <c r="H47" s="51" t="str">
        <f t="shared" si="31"/>
        <v>5,210.00</v>
      </c>
      <c r="I47" s="52" t="str">
        <f t="shared" si="31"/>
        <v>5,210.00</v>
      </c>
      <c r="J47" s="2"/>
      <c r="K47" s="2"/>
      <c r="L47" s="2"/>
    </row>
    <row r="48" ht="219.0" customHeight="1">
      <c r="A48" s="53">
        <v>1.0</v>
      </c>
      <c r="B48" s="80" t="s">
        <v>48</v>
      </c>
      <c r="C48" s="81">
        <v>0.0</v>
      </c>
      <c r="D48" s="79">
        <v>5210.0</v>
      </c>
      <c r="E48" s="33"/>
      <c r="F48" s="57" t="str">
        <f>C48+D48</f>
        <v>5,210.00</v>
      </c>
      <c r="G48" s="68"/>
      <c r="H48" s="59">
        <v>5210.0</v>
      </c>
      <c r="I48" s="60" t="str">
        <f t="shared" ref="I48:I51" si="34">G48+H48</f>
        <v>5,210.00</v>
      </c>
      <c r="J48" s="2"/>
      <c r="K48" s="2"/>
      <c r="L48" s="2"/>
    </row>
    <row r="49" ht="24.0" customHeight="1">
      <c r="A49" s="74" t="s">
        <v>28</v>
      </c>
      <c r="B49" s="75" t="s">
        <v>29</v>
      </c>
      <c r="C49" s="47" t="str">
        <f t="shared" ref="C49:D49" si="32">SUM(C50:C51)</f>
        <v>1,184.00</v>
      </c>
      <c r="D49" s="78" t="str">
        <f t="shared" si="32"/>
        <v>500.00</v>
      </c>
      <c r="E49" s="33"/>
      <c r="F49" s="49" t="str">
        <f t="shared" ref="F49:H49" si="33">SUM(F50:F51)</f>
        <v>1,684.00</v>
      </c>
      <c r="G49" s="50" t="str">
        <f t="shared" si="33"/>
        <v>100.00</v>
      </c>
      <c r="H49" s="51" t="str">
        <f t="shared" si="33"/>
        <v>500.00</v>
      </c>
      <c r="I49" s="60" t="str">
        <f t="shared" si="34"/>
        <v>600.00</v>
      </c>
      <c r="J49" s="2"/>
      <c r="K49" s="2"/>
      <c r="L49" s="2"/>
    </row>
    <row r="50" ht="43.5" customHeight="1">
      <c r="A50" s="76">
        <v>1.0</v>
      </c>
      <c r="B50" s="54" t="s">
        <v>49</v>
      </c>
      <c r="C50" s="72"/>
      <c r="D50" s="82">
        <v>500.0</v>
      </c>
      <c r="E50" s="33"/>
      <c r="F50" s="57" t="str">
        <f t="shared" ref="F50:F52" si="35">C50+D50</f>
        <v>500.00</v>
      </c>
      <c r="G50" s="50"/>
      <c r="H50" s="83">
        <v>500.0</v>
      </c>
      <c r="I50" s="60" t="str">
        <f t="shared" si="34"/>
        <v>500.00</v>
      </c>
      <c r="J50" s="2"/>
      <c r="K50" s="2"/>
      <c r="L50" s="2"/>
    </row>
    <row r="51" ht="46.5" customHeight="1">
      <c r="A51" s="76">
        <v>2.0</v>
      </c>
      <c r="B51" s="54" t="s">
        <v>50</v>
      </c>
      <c r="C51" s="72">
        <v>1184.0</v>
      </c>
      <c r="D51" s="78"/>
      <c r="E51" s="33"/>
      <c r="F51" s="57" t="str">
        <f t="shared" si="35"/>
        <v>1,184.00</v>
      </c>
      <c r="G51" s="84">
        <v>100.0</v>
      </c>
      <c r="H51" s="83"/>
      <c r="I51" s="60" t="str">
        <f t="shared" si="34"/>
        <v>100.00</v>
      </c>
      <c r="J51" s="2"/>
      <c r="K51" s="2"/>
      <c r="L51" s="2"/>
    </row>
    <row r="52" ht="26.25" customHeight="1">
      <c r="A52" s="45" t="s">
        <v>51</v>
      </c>
      <c r="B52" s="46" t="s">
        <v>52</v>
      </c>
      <c r="C52" s="65" t="str">
        <f t="shared" ref="C52:D52" si="36">C53+C55</f>
        <v>0.00</v>
      </c>
      <c r="D52" s="77" t="str">
        <f t="shared" si="36"/>
        <v>2,024.00</v>
      </c>
      <c r="E52" s="33"/>
      <c r="F52" s="41" t="str">
        <f t="shared" si="35"/>
        <v>2,024.00</v>
      </c>
      <c r="G52" s="68" t="str">
        <f t="shared" ref="G52:I52" si="37">G53+G55</f>
        <v>350.00</v>
      </c>
      <c r="H52" s="69" t="str">
        <f t="shared" si="37"/>
        <v>1,543.53</v>
      </c>
      <c r="I52" s="70" t="str">
        <f t="shared" si="37"/>
        <v>1,893.53</v>
      </c>
      <c r="J52" s="2"/>
      <c r="K52" s="2"/>
      <c r="L52" s="2"/>
    </row>
    <row r="53" ht="26.25" customHeight="1">
      <c r="A53" s="45" t="s">
        <v>53</v>
      </c>
      <c r="B53" s="46" t="s">
        <v>54</v>
      </c>
      <c r="C53" s="47" t="str">
        <f t="shared" ref="C53:D53" si="38">SUM(C54)</f>
        <v>0.00</v>
      </c>
      <c r="D53" s="78" t="str">
        <f t="shared" si="38"/>
        <v>1,174.00</v>
      </c>
      <c r="E53" s="33"/>
      <c r="F53" s="49" t="str">
        <f t="shared" ref="F53:I53" si="39">SUM(F54)</f>
        <v>1,174.00</v>
      </c>
      <c r="G53" s="50" t="str">
        <f t="shared" si="39"/>
        <v>350.00</v>
      </c>
      <c r="H53" s="51" t="str">
        <f t="shared" si="39"/>
        <v>693.53</v>
      </c>
      <c r="I53" s="52" t="str">
        <f t="shared" si="39"/>
        <v>1,043.53</v>
      </c>
      <c r="J53" s="2"/>
      <c r="K53" s="2"/>
      <c r="L53" s="2"/>
    </row>
    <row r="54" ht="72.0" customHeight="1">
      <c r="A54" s="53">
        <v>1.0</v>
      </c>
      <c r="B54" s="80" t="s">
        <v>55</v>
      </c>
      <c r="C54" s="72">
        <v>0.0</v>
      </c>
      <c r="D54" s="79">
        <v>1174.0</v>
      </c>
      <c r="E54" s="33"/>
      <c r="F54" s="57" t="str">
        <f>C54+D54</f>
        <v>1,174.00</v>
      </c>
      <c r="G54" s="58">
        <v>350.0</v>
      </c>
      <c r="H54" s="59">
        <v>693.53</v>
      </c>
      <c r="I54" s="60" t="str">
        <f t="shared" ref="I54:I58" si="42">G54+H54</f>
        <v>1,043.53</v>
      </c>
      <c r="J54" s="2"/>
      <c r="K54" s="2"/>
      <c r="L54" s="2"/>
    </row>
    <row r="55" ht="25.5" customHeight="1">
      <c r="A55" s="45" t="s">
        <v>28</v>
      </c>
      <c r="B55" s="46" t="s">
        <v>29</v>
      </c>
      <c r="C55" s="47" t="str">
        <f t="shared" ref="C55:D55" si="40">SUM(C56:C58)</f>
        <v>0.00</v>
      </c>
      <c r="D55" s="78" t="str">
        <f t="shared" si="40"/>
        <v>850.00</v>
      </c>
      <c r="E55" s="33"/>
      <c r="F55" s="49" t="str">
        <f t="shared" ref="F55:H55" si="41">SUM(F56:F58)</f>
        <v>850.00</v>
      </c>
      <c r="G55" s="50" t="str">
        <f t="shared" si="41"/>
        <v>0.00</v>
      </c>
      <c r="H55" s="51" t="str">
        <f t="shared" si="41"/>
        <v>850.00</v>
      </c>
      <c r="I55" s="60" t="str">
        <f t="shared" si="42"/>
        <v>850.00</v>
      </c>
      <c r="J55" s="2"/>
      <c r="K55" s="2"/>
      <c r="L55" s="2"/>
    </row>
    <row r="56" ht="72.0" customHeight="1">
      <c r="A56" s="71">
        <v>1.0</v>
      </c>
      <c r="B56" s="80" t="s">
        <v>56</v>
      </c>
      <c r="C56" s="81"/>
      <c r="D56" s="85">
        <v>500.0</v>
      </c>
      <c r="E56" s="33"/>
      <c r="F56" s="57" t="str">
        <f t="shared" ref="F56:F59" si="43">C56+D56</f>
        <v>500.00</v>
      </c>
      <c r="G56" s="58"/>
      <c r="H56" s="59">
        <v>500.0</v>
      </c>
      <c r="I56" s="60" t="str">
        <f t="shared" si="42"/>
        <v>500.00</v>
      </c>
      <c r="J56" s="2"/>
      <c r="K56" s="2"/>
      <c r="L56" s="2"/>
    </row>
    <row r="57" ht="69.75" customHeight="1">
      <c r="A57" s="71">
        <v>2.0</v>
      </c>
      <c r="B57" s="80" t="s">
        <v>57</v>
      </c>
      <c r="C57" s="81"/>
      <c r="D57" s="85">
        <v>200.0</v>
      </c>
      <c r="E57" s="33"/>
      <c r="F57" s="57" t="str">
        <f t="shared" si="43"/>
        <v>200.00</v>
      </c>
      <c r="G57" s="58"/>
      <c r="H57" s="59">
        <v>200.0</v>
      </c>
      <c r="I57" s="60" t="str">
        <f t="shared" si="42"/>
        <v>200.00</v>
      </c>
      <c r="J57" s="2"/>
      <c r="K57" s="2"/>
      <c r="L57" s="2"/>
    </row>
    <row r="58" ht="59.25" customHeight="1">
      <c r="A58" s="71">
        <v>3.0</v>
      </c>
      <c r="B58" s="80" t="s">
        <v>58</v>
      </c>
      <c r="C58" s="81"/>
      <c r="D58" s="85">
        <v>150.0</v>
      </c>
      <c r="E58" s="33"/>
      <c r="F58" s="57" t="str">
        <f t="shared" si="43"/>
        <v>150.00</v>
      </c>
      <c r="G58" s="58"/>
      <c r="H58" s="59">
        <v>150.0</v>
      </c>
      <c r="I58" s="60" t="str">
        <f t="shared" si="42"/>
        <v>150.00</v>
      </c>
      <c r="J58" s="2"/>
      <c r="K58" s="2"/>
      <c r="L58" s="2"/>
    </row>
    <row r="59" ht="26.25" customHeight="1">
      <c r="A59" s="45" t="s">
        <v>59</v>
      </c>
      <c r="B59" s="46" t="s">
        <v>60</v>
      </c>
      <c r="C59" s="65" t="str">
        <f t="shared" ref="C59:D59" si="44">C60</f>
        <v>500.00</v>
      </c>
      <c r="D59" s="77" t="str">
        <f t="shared" si="44"/>
        <v>1,500.00</v>
      </c>
      <c r="E59" s="33"/>
      <c r="F59" s="41" t="str">
        <f t="shared" si="43"/>
        <v>2,000.00</v>
      </c>
      <c r="G59" s="68" t="str">
        <f t="shared" ref="G59:I59" si="45">G60</f>
        <v>50.00</v>
      </c>
      <c r="H59" s="69" t="str">
        <f t="shared" si="45"/>
        <v>1,500.00</v>
      </c>
      <c r="I59" s="70" t="str">
        <f t="shared" si="45"/>
        <v>1,550.00</v>
      </c>
      <c r="J59" s="2"/>
      <c r="K59" s="2"/>
      <c r="L59" s="2"/>
    </row>
    <row r="60" ht="20.25" customHeight="1">
      <c r="A60" s="45" t="s">
        <v>18</v>
      </c>
      <c r="B60" s="46" t="s">
        <v>19</v>
      </c>
      <c r="C60" s="47" t="str">
        <f t="shared" ref="C60:D60" si="46">SUM(C61)</f>
        <v>500.00</v>
      </c>
      <c r="D60" s="78" t="str">
        <f t="shared" si="46"/>
        <v>1,500.00</v>
      </c>
      <c r="E60" s="33"/>
      <c r="F60" s="49" t="str">
        <f t="shared" ref="F60:I60" si="47">SUM(F61)</f>
        <v>2,000.00</v>
      </c>
      <c r="G60" s="50" t="str">
        <f t="shared" si="47"/>
        <v>50.00</v>
      </c>
      <c r="H60" s="51" t="str">
        <f t="shared" si="47"/>
        <v>1,500.00</v>
      </c>
      <c r="I60" s="52" t="str">
        <f t="shared" si="47"/>
        <v>1,550.00</v>
      </c>
      <c r="J60" s="2"/>
      <c r="K60" s="2"/>
      <c r="L60" s="2"/>
    </row>
    <row r="61" ht="120.0" customHeight="1">
      <c r="A61" s="53">
        <v>1.0</v>
      </c>
      <c r="B61" s="86" t="s">
        <v>61</v>
      </c>
      <c r="C61" s="87">
        <v>500.0</v>
      </c>
      <c r="D61" s="85">
        <v>1500.0</v>
      </c>
      <c r="E61" s="33"/>
      <c r="F61" s="57" t="str">
        <f t="shared" ref="F61:F62" si="49">C61+D61</f>
        <v>2,000.00</v>
      </c>
      <c r="G61" s="58">
        <v>50.0</v>
      </c>
      <c r="H61" s="59">
        <v>1500.0</v>
      </c>
      <c r="I61" s="60" t="str">
        <f t="shared" ref="I61:I62" si="51">G61+H61</f>
        <v>1,550.00</v>
      </c>
      <c r="J61" s="2"/>
      <c r="K61" s="2"/>
      <c r="L61" s="2"/>
    </row>
    <row r="62" ht="30.0" customHeight="1">
      <c r="A62" s="45" t="s">
        <v>62</v>
      </c>
      <c r="B62" s="46" t="s">
        <v>63</v>
      </c>
      <c r="C62" s="65" t="str">
        <f t="shared" ref="C62:D62" si="48">C63</f>
        <v>1,055.00</v>
      </c>
      <c r="D62" s="77" t="str">
        <f t="shared" si="48"/>
        <v>0.00</v>
      </c>
      <c r="E62" s="33"/>
      <c r="F62" s="41" t="str">
        <f t="shared" si="49"/>
        <v>1,055.00</v>
      </c>
      <c r="G62" s="68" t="str">
        <f t="shared" ref="G62:H62" si="50">G63</f>
        <v>1,055.00</v>
      </c>
      <c r="H62" s="69" t="str">
        <f t="shared" si="50"/>
        <v>0.00</v>
      </c>
      <c r="I62" s="60" t="str">
        <f t="shared" si="51"/>
        <v>1,055.00</v>
      </c>
      <c r="J62" s="2"/>
      <c r="K62" s="2"/>
      <c r="L62" s="2"/>
    </row>
    <row r="63" ht="28.5" customHeight="1">
      <c r="A63" s="45" t="s">
        <v>18</v>
      </c>
      <c r="B63" s="46" t="s">
        <v>19</v>
      </c>
      <c r="C63" s="47" t="str">
        <f t="shared" ref="C63:D63" si="52">SUM(C64:C65)</f>
        <v>1,055.00</v>
      </c>
      <c r="D63" s="78" t="str">
        <f t="shared" si="52"/>
        <v>0.00</v>
      </c>
      <c r="E63" s="33"/>
      <c r="F63" s="49" t="str">
        <f t="shared" ref="F63:I63" si="53">SUM(F64:F65)</f>
        <v>1,055.00</v>
      </c>
      <c r="G63" s="50" t="str">
        <f t="shared" si="53"/>
        <v>1,055.00</v>
      </c>
      <c r="H63" s="51" t="str">
        <f t="shared" si="53"/>
        <v>0.00</v>
      </c>
      <c r="I63" s="52" t="str">
        <f t="shared" si="53"/>
        <v>1,055.00</v>
      </c>
      <c r="J63" s="2"/>
      <c r="K63" s="2"/>
      <c r="L63" s="2"/>
    </row>
    <row r="64" ht="180.75" customHeight="1">
      <c r="A64" s="53">
        <v>1.0</v>
      </c>
      <c r="B64" s="54" t="s">
        <v>64</v>
      </c>
      <c r="C64" s="72">
        <v>975.0</v>
      </c>
      <c r="D64" s="77"/>
      <c r="E64" s="33"/>
      <c r="F64" s="57" t="str">
        <f t="shared" ref="F64:F66" si="54">C64+D64</f>
        <v>975.00</v>
      </c>
      <c r="G64" s="58">
        <v>975.0</v>
      </c>
      <c r="H64" s="59"/>
      <c r="I64" s="60" t="str">
        <f t="shared" ref="I64:I65" si="55">G64+H64</f>
        <v>975.00</v>
      </c>
      <c r="J64" s="2"/>
      <c r="K64" s="2"/>
      <c r="L64" s="2"/>
    </row>
    <row r="65" ht="126.75" customHeight="1">
      <c r="A65" s="53">
        <v>2.0</v>
      </c>
      <c r="B65" s="80" t="s">
        <v>65</v>
      </c>
      <c r="C65" s="72">
        <v>80.0</v>
      </c>
      <c r="D65" s="88"/>
      <c r="E65" s="33"/>
      <c r="F65" s="57" t="str">
        <f t="shared" si="54"/>
        <v>80.00</v>
      </c>
      <c r="G65" s="58">
        <v>80.0</v>
      </c>
      <c r="H65" s="59"/>
      <c r="I65" s="60" t="str">
        <f t="shared" si="55"/>
        <v>80.00</v>
      </c>
      <c r="J65" s="2"/>
      <c r="K65" s="2"/>
      <c r="L65" s="2"/>
    </row>
    <row r="66" ht="28.5" customHeight="1">
      <c r="A66" s="37" t="s">
        <v>66</v>
      </c>
      <c r="B66" s="38" t="s">
        <v>67</v>
      </c>
      <c r="C66" s="39" t="str">
        <f t="shared" ref="C66:D66" si="56">C67</f>
        <v>0.00</v>
      </c>
      <c r="D66" s="89" t="str">
        <f t="shared" si="56"/>
        <v>6,242.00</v>
      </c>
      <c r="E66" s="33"/>
      <c r="F66" s="41" t="str">
        <f t="shared" si="54"/>
        <v>6,242.00</v>
      </c>
      <c r="G66" s="42" t="str">
        <f t="shared" ref="G66:I66" si="57">G67</f>
        <v>0.00</v>
      </c>
      <c r="H66" s="43" t="str">
        <f t="shared" si="57"/>
        <v>6,242.00</v>
      </c>
      <c r="I66" s="44" t="str">
        <f t="shared" si="57"/>
        <v>6,242.00</v>
      </c>
      <c r="J66" s="2"/>
      <c r="K66" s="2"/>
      <c r="L66" s="2"/>
    </row>
    <row r="67" ht="27.75" customHeight="1">
      <c r="A67" s="45"/>
      <c r="B67" s="46" t="s">
        <v>68</v>
      </c>
      <c r="C67" s="47" t="str">
        <f t="shared" ref="C67:D67" si="58">C68</f>
        <v>0.00</v>
      </c>
      <c r="D67" s="78" t="str">
        <f t="shared" si="58"/>
        <v>6,242.00</v>
      </c>
      <c r="E67" s="33"/>
      <c r="F67" s="49" t="str">
        <f t="shared" ref="F67:I67" si="59">F68</f>
        <v>6,242.00</v>
      </c>
      <c r="G67" s="50" t="str">
        <f t="shared" si="59"/>
        <v>0.00</v>
      </c>
      <c r="H67" s="51" t="str">
        <f t="shared" si="59"/>
        <v>6,242.00</v>
      </c>
      <c r="I67" s="52" t="str">
        <f t="shared" si="59"/>
        <v>6,242.00</v>
      </c>
      <c r="J67" s="2"/>
      <c r="K67" s="2"/>
      <c r="L67" s="2"/>
    </row>
    <row r="68" ht="21.75" customHeight="1">
      <c r="A68" s="74" t="s">
        <v>28</v>
      </c>
      <c r="B68" s="75" t="s">
        <v>29</v>
      </c>
      <c r="C68" s="47" t="str">
        <f t="shared" ref="C68:D68" si="60">SUM(C69)</f>
        <v>0.00</v>
      </c>
      <c r="D68" s="78" t="str">
        <f t="shared" si="60"/>
        <v>6,242.00</v>
      </c>
      <c r="E68" s="33"/>
      <c r="F68" s="49" t="str">
        <f t="shared" ref="F68:I68" si="61">SUM(F69)</f>
        <v>6,242.00</v>
      </c>
      <c r="G68" s="50" t="str">
        <f t="shared" si="61"/>
        <v>0.00</v>
      </c>
      <c r="H68" s="51" t="str">
        <f t="shared" si="61"/>
        <v>6,242.00</v>
      </c>
      <c r="I68" s="52" t="str">
        <f t="shared" si="61"/>
        <v>6,242.00</v>
      </c>
      <c r="J68" s="2"/>
      <c r="K68" s="2"/>
      <c r="L68" s="2"/>
    </row>
    <row r="69" ht="231.75" customHeight="1">
      <c r="A69" s="76">
        <v>1.0</v>
      </c>
      <c r="B69" s="54" t="s">
        <v>69</v>
      </c>
      <c r="C69" s="81"/>
      <c r="D69" s="82">
        <v>6242.0</v>
      </c>
      <c r="E69" s="33"/>
      <c r="F69" s="57" t="str">
        <f>C69+D69</f>
        <v>6,242.00</v>
      </c>
      <c r="G69" s="50"/>
      <c r="H69" s="83">
        <v>6242.0</v>
      </c>
      <c r="I69" s="60" t="str">
        <f t="shared" ref="I69:I70" si="64">G69+H69</f>
        <v>6,242.00</v>
      </c>
      <c r="J69" s="2"/>
      <c r="K69" s="2"/>
      <c r="L69" s="2"/>
    </row>
    <row r="70" ht="36.0" customHeight="1">
      <c r="A70" s="90"/>
      <c r="B70" s="37" t="s">
        <v>70</v>
      </c>
      <c r="C70" s="39" t="str">
        <f t="shared" ref="C70:D70" si="62">C19+C23+C66</f>
        <v>6,474.00</v>
      </c>
      <c r="D70" s="91" t="str">
        <f t="shared" si="62"/>
        <v>32,033.00</v>
      </c>
      <c r="E70" s="33"/>
      <c r="F70" s="41" t="str">
        <f t="shared" ref="F70:H70" si="63">F19+F23+F66</f>
        <v>38,507.00</v>
      </c>
      <c r="G70" s="42" t="str">
        <f t="shared" si="63"/>
        <v>1,987.00</v>
      </c>
      <c r="H70" s="92" t="str">
        <f t="shared" si="63"/>
        <v>29,499.89</v>
      </c>
      <c r="I70" s="60" t="str">
        <f t="shared" si="64"/>
        <v>31,486.89</v>
      </c>
      <c r="J70" s="2"/>
      <c r="K70" s="2"/>
      <c r="L70" s="2"/>
    </row>
    <row r="71" ht="13.5" customHeight="1">
      <c r="A71" s="93"/>
      <c r="E71" s="94"/>
      <c r="F71" s="95"/>
      <c r="J71" s="2"/>
      <c r="K71" s="2"/>
      <c r="L71" s="2"/>
    </row>
    <row r="72" ht="12.0" customHeight="1">
      <c r="A72" s="1"/>
      <c r="B72" s="96"/>
      <c r="C72" s="94"/>
      <c r="D72" s="95"/>
      <c r="J72" s="95"/>
      <c r="L72" s="95"/>
    </row>
    <row r="73" ht="47.25" customHeight="1">
      <c r="A73" s="93"/>
      <c r="B73" s="97"/>
      <c r="C73" s="93"/>
      <c r="D73" s="95"/>
      <c r="J73" s="98"/>
      <c r="L73" s="95"/>
    </row>
    <row r="74" ht="13.5" customHeight="1">
      <c r="A74" s="93"/>
      <c r="B74" s="96"/>
      <c r="C74" s="93"/>
      <c r="D74" s="95"/>
      <c r="J74" s="95"/>
      <c r="L74" s="95"/>
    </row>
    <row r="75" ht="15.75" customHeight="1">
      <c r="A75" s="93"/>
      <c r="B75" s="96"/>
      <c r="C75" s="93"/>
      <c r="D75" s="95"/>
      <c r="E75" s="95"/>
      <c r="F75" s="95"/>
      <c r="G75" s="95"/>
      <c r="H75" s="95"/>
      <c r="I75" s="95"/>
      <c r="J75" s="95"/>
      <c r="K75" s="95"/>
      <c r="L75" s="95"/>
    </row>
    <row r="76" ht="12.0" customHeight="1">
      <c r="A76" s="1"/>
      <c r="B76" s="96"/>
      <c r="C76" s="99"/>
      <c r="D76" s="95"/>
      <c r="J76" s="96"/>
      <c r="L76" s="95"/>
    </row>
    <row r="77" ht="12.0" customHeight="1">
      <c r="A77" s="1"/>
      <c r="B77" s="96"/>
      <c r="C77" s="99"/>
      <c r="D77" s="95"/>
      <c r="E77" s="95"/>
      <c r="F77" s="95"/>
      <c r="G77" s="95"/>
      <c r="H77" s="95"/>
      <c r="I77" s="95"/>
      <c r="J77" s="96"/>
      <c r="L77" s="95"/>
    </row>
    <row r="78" ht="12.0" customHeight="1">
      <c r="A78" s="1"/>
      <c r="B78" s="96"/>
      <c r="C78" s="99"/>
      <c r="D78" s="95"/>
      <c r="E78" s="95"/>
      <c r="F78" s="95"/>
      <c r="G78" s="95"/>
      <c r="H78" s="95"/>
      <c r="I78" s="95"/>
      <c r="J78" s="96"/>
      <c r="L78" s="95"/>
    </row>
    <row r="79" ht="12.0" customHeight="1">
      <c r="A79" s="1"/>
      <c r="B79" s="95"/>
      <c r="C79" s="99"/>
      <c r="D79" s="95"/>
      <c r="E79" s="95"/>
      <c r="F79" s="95"/>
      <c r="G79" s="95"/>
      <c r="H79" s="95"/>
      <c r="I79" s="95"/>
      <c r="J79" s="96"/>
      <c r="K79" s="96"/>
      <c r="L79" s="95"/>
    </row>
    <row r="80" ht="12.0" customHeight="1">
      <c r="A80" s="1"/>
      <c r="B80" s="95"/>
      <c r="C80" s="95"/>
      <c r="D80" s="95"/>
      <c r="J80" s="96"/>
      <c r="L80" s="95"/>
    </row>
    <row r="81" ht="12.0" customHeight="1">
      <c r="A81" s="1"/>
      <c r="B81" s="95"/>
      <c r="C81" s="95"/>
      <c r="J81" s="2"/>
      <c r="K81" s="2"/>
      <c r="L81" s="2"/>
    </row>
    <row r="82" ht="12.0" customHeight="1">
      <c r="A82" s="1"/>
      <c r="B82" s="95"/>
      <c r="C82" s="95"/>
      <c r="J82" s="2"/>
      <c r="K82" s="2"/>
      <c r="L82" s="2"/>
    </row>
    <row r="83" ht="12.0" customHeight="1">
      <c r="A83" s="1"/>
      <c r="B83" s="96"/>
      <c r="C83" s="94"/>
      <c r="D83" s="94"/>
      <c r="E83" s="94"/>
      <c r="F83" s="95"/>
      <c r="G83" s="95"/>
      <c r="H83" s="95"/>
      <c r="I83" s="95"/>
      <c r="J83" s="2"/>
      <c r="K83" s="2"/>
      <c r="L83" s="2"/>
    </row>
    <row r="84" ht="12.0" customHeight="1">
      <c r="A84" s="1"/>
      <c r="B84" s="96"/>
      <c r="C84" s="94"/>
      <c r="D84" s="94"/>
      <c r="E84" s="94"/>
      <c r="F84" s="95"/>
      <c r="G84" s="95"/>
      <c r="H84" s="95"/>
      <c r="I84" s="95"/>
      <c r="J84" s="2"/>
      <c r="K84" s="2"/>
      <c r="L84" s="2"/>
    </row>
    <row r="85" ht="12.0" customHeight="1">
      <c r="A85" s="1"/>
      <c r="B85" s="96"/>
      <c r="C85" s="94"/>
      <c r="D85" s="94"/>
      <c r="E85" s="8"/>
      <c r="F85" s="95"/>
      <c r="G85" s="95"/>
      <c r="H85" s="95"/>
      <c r="I85" s="95"/>
      <c r="J85" s="2"/>
      <c r="K85" s="2"/>
      <c r="L85" s="2"/>
    </row>
    <row r="86" ht="12.0" customHeight="1">
      <c r="A86" s="1"/>
      <c r="B86" s="96"/>
      <c r="C86" s="94"/>
      <c r="D86" s="94"/>
      <c r="E86" s="94"/>
      <c r="F86" s="95"/>
      <c r="G86" s="95"/>
      <c r="H86" s="95"/>
      <c r="I86" s="95"/>
      <c r="J86" s="2"/>
      <c r="K86" s="2"/>
      <c r="L86" s="2"/>
    </row>
    <row r="87" ht="12.0" customHeight="1">
      <c r="A87" s="1"/>
      <c r="B87" s="96"/>
      <c r="C87" s="94"/>
      <c r="D87" s="94"/>
      <c r="E87" s="94"/>
      <c r="F87" s="95"/>
      <c r="G87" s="95"/>
      <c r="H87" s="95"/>
      <c r="I87" s="95"/>
      <c r="J87" s="2"/>
      <c r="K87" s="2"/>
      <c r="L87" s="2"/>
    </row>
    <row r="88" ht="12.0" customHeight="1">
      <c r="A88" s="1"/>
      <c r="B88" s="96"/>
      <c r="C88" s="94"/>
      <c r="D88" s="94"/>
      <c r="E88" s="94"/>
      <c r="F88" s="95"/>
      <c r="G88" s="95"/>
      <c r="H88" s="95"/>
      <c r="I88" s="95"/>
      <c r="J88" s="2"/>
      <c r="K88" s="2"/>
      <c r="L88" s="2"/>
    </row>
    <row r="89" ht="12.0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ht="12.0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ht="12.0" customHeight="1">
      <c r="A92" s="1"/>
      <c r="B92" s="96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2"/>
      <c r="K93" s="2"/>
      <c r="L93" s="2"/>
    </row>
    <row r="94" ht="12.0" customHeight="1">
      <c r="A94" s="1"/>
      <c r="B94" s="96"/>
      <c r="C94" s="96"/>
      <c r="D94" s="96"/>
      <c r="E94" s="96"/>
      <c r="F94" s="96"/>
      <c r="G94" s="96"/>
      <c r="H94" s="96"/>
      <c r="I94" s="96"/>
      <c r="J94" s="2"/>
      <c r="K94" s="2"/>
      <c r="L94" s="2"/>
    </row>
    <row r="95" ht="12.0" customHeight="1">
      <c r="A95" s="1"/>
      <c r="B95" s="1"/>
      <c r="C95" s="96"/>
      <c r="D95" s="96"/>
      <c r="E95" s="96"/>
      <c r="F95" s="96"/>
      <c r="G95" s="96"/>
      <c r="H95" s="96"/>
      <c r="I95" s="96"/>
      <c r="J95" s="2"/>
      <c r="K95" s="2"/>
      <c r="L95" s="2"/>
    </row>
    <row r="96" ht="12.0" customHeight="1">
      <c r="A96" s="1"/>
      <c r="B96" s="96"/>
      <c r="C96" s="96"/>
      <c r="D96" s="96"/>
      <c r="E96" s="96"/>
      <c r="F96" s="96"/>
      <c r="G96" s="96"/>
      <c r="H96" s="96"/>
      <c r="I96" s="96"/>
      <c r="J96" s="2"/>
      <c r="K96" s="2"/>
      <c r="L96" s="2"/>
    </row>
    <row r="97" ht="12.0" customHeight="1">
      <c r="A97" s="1"/>
      <c r="B97" s="96"/>
      <c r="C97" s="96"/>
      <c r="D97" s="96"/>
      <c r="E97" s="96"/>
      <c r="F97" s="96"/>
      <c r="G97" s="96"/>
      <c r="H97" s="96"/>
      <c r="I97" s="96"/>
      <c r="J97" s="2"/>
      <c r="K97" s="2"/>
      <c r="L97" s="2"/>
    </row>
    <row r="98" ht="12.0" customHeight="1">
      <c r="A98" s="1"/>
      <c r="B98" s="96"/>
      <c r="C98" s="96"/>
      <c r="D98" s="96"/>
      <c r="E98" s="96"/>
      <c r="F98" s="96"/>
      <c r="G98" s="96"/>
      <c r="H98" s="96"/>
      <c r="I98" s="96"/>
      <c r="J98" s="2"/>
      <c r="K98" s="2"/>
      <c r="L98" s="2"/>
    </row>
    <row r="99" ht="12.0" customHeight="1">
      <c r="A99" s="1"/>
      <c r="B99" s="96"/>
      <c r="C99" s="96"/>
      <c r="D99" s="96"/>
      <c r="E99" s="96"/>
      <c r="F99" s="96"/>
      <c r="G99" s="96"/>
      <c r="H99" s="96"/>
      <c r="I99" s="96"/>
      <c r="J99" s="2"/>
      <c r="K99" s="2"/>
      <c r="L99" s="2"/>
    </row>
    <row r="100" ht="11.25" customHeight="1">
      <c r="A100" s="1"/>
      <c r="B100" s="96"/>
      <c r="C100" s="96"/>
      <c r="D100" s="96"/>
      <c r="E100" s="96"/>
      <c r="F100" s="96"/>
      <c r="G100" s="96"/>
      <c r="H100" s="96"/>
      <c r="I100" s="96"/>
      <c r="J100" s="2"/>
      <c r="K100" s="2"/>
      <c r="L100" s="2"/>
    </row>
    <row r="101" ht="11.25" customHeight="1">
      <c r="A101" s="1"/>
      <c r="B101" s="96"/>
      <c r="C101" s="96"/>
      <c r="D101" s="96"/>
      <c r="E101" s="96"/>
      <c r="F101" s="96"/>
      <c r="G101" s="96"/>
      <c r="H101" s="96"/>
      <c r="I101" s="96"/>
      <c r="J101" s="2"/>
      <c r="K101" s="2"/>
      <c r="L101" s="2"/>
    </row>
    <row r="102" ht="11.25" customHeight="1">
      <c r="A102" s="1"/>
      <c r="B102" s="96"/>
      <c r="C102" s="96"/>
      <c r="D102" s="96"/>
      <c r="E102" s="96"/>
      <c r="F102" s="96"/>
      <c r="G102" s="96"/>
      <c r="H102" s="96"/>
      <c r="I102" s="96"/>
      <c r="J102" s="2"/>
      <c r="K102" s="2"/>
      <c r="L102" s="2"/>
    </row>
    <row r="103" ht="11.25" customHeight="1">
      <c r="A103" s="1"/>
      <c r="B103" s="96"/>
      <c r="C103" s="96"/>
      <c r="D103" s="96"/>
      <c r="E103" s="96"/>
      <c r="F103" s="96"/>
      <c r="G103" s="96"/>
      <c r="H103" s="96"/>
      <c r="I103" s="96"/>
      <c r="J103" s="2"/>
      <c r="K103" s="2"/>
      <c r="L103" s="2"/>
    </row>
    <row r="104" ht="0.75" customHeight="1">
      <c r="A104" s="1"/>
      <c r="B104" s="96"/>
      <c r="C104" s="96"/>
      <c r="D104" s="96"/>
      <c r="E104" s="96"/>
      <c r="F104" s="96"/>
      <c r="G104" s="96"/>
      <c r="H104" s="96"/>
      <c r="I104" s="96"/>
      <c r="J104" s="2"/>
      <c r="K104" s="2"/>
      <c r="L104" s="2"/>
    </row>
    <row r="105" ht="11.25" customHeight="1">
      <c r="A105" s="1"/>
      <c r="B105" s="96"/>
      <c r="C105" s="96"/>
      <c r="D105" s="96"/>
      <c r="E105" s="96"/>
      <c r="F105" s="96"/>
      <c r="G105" s="96"/>
      <c r="H105" s="96"/>
      <c r="I105" s="96"/>
      <c r="J105" s="2"/>
      <c r="K105" s="2"/>
      <c r="L105" s="2"/>
    </row>
    <row r="106" ht="11.25" customHeight="1">
      <c r="A106" s="1"/>
      <c r="B106" s="96"/>
      <c r="C106" s="96"/>
      <c r="D106" s="96"/>
      <c r="E106" s="96"/>
      <c r="F106" s="96"/>
      <c r="G106" s="96"/>
      <c r="H106" s="96"/>
      <c r="I106" s="96"/>
      <c r="J106" s="2"/>
      <c r="K106" s="2"/>
      <c r="L106" s="2"/>
    </row>
    <row r="107" ht="12.0" customHeight="1">
      <c r="A107" s="1"/>
      <c r="B107" s="96"/>
      <c r="C107" s="1"/>
      <c r="D107" s="1"/>
      <c r="E107" s="1"/>
      <c r="F107" s="1"/>
      <c r="G107" s="1"/>
      <c r="H107" s="1"/>
      <c r="I107" s="1"/>
      <c r="J107" s="2"/>
      <c r="K107" s="2"/>
      <c r="L107" s="2"/>
    </row>
    <row r="108" ht="12.0" customHeight="1">
      <c r="A108" s="1"/>
      <c r="B108" s="96"/>
      <c r="C108" s="1"/>
      <c r="D108" s="1"/>
      <c r="E108" s="1"/>
      <c r="F108" s="1"/>
      <c r="G108" s="1"/>
      <c r="H108" s="1"/>
      <c r="I108" s="1"/>
      <c r="J108" s="2"/>
      <c r="K108" s="2"/>
      <c r="L108" s="2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2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00"/>
      <c r="K110" s="100"/>
      <c r="L110" s="100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00"/>
      <c r="K111" s="100"/>
      <c r="L111" s="100"/>
    </row>
  </sheetData>
  <mergeCells count="85">
    <mergeCell ref="D65:E65"/>
    <mergeCell ref="D60:E60"/>
    <mergeCell ref="D61:E61"/>
    <mergeCell ref="D62:E62"/>
    <mergeCell ref="D63:E63"/>
    <mergeCell ref="D64:E64"/>
    <mergeCell ref="D33:E33"/>
    <mergeCell ref="D38:E38"/>
    <mergeCell ref="D45:E45"/>
    <mergeCell ref="D46:E46"/>
    <mergeCell ref="D56:E56"/>
    <mergeCell ref="D53:E53"/>
    <mergeCell ref="D54:E54"/>
    <mergeCell ref="D48:E48"/>
    <mergeCell ref="D49:E49"/>
    <mergeCell ref="D50:E50"/>
    <mergeCell ref="D51:E51"/>
    <mergeCell ref="D59:E59"/>
    <mergeCell ref="D57:E57"/>
    <mergeCell ref="D39:E39"/>
    <mergeCell ref="D47:E47"/>
    <mergeCell ref="D40:E40"/>
    <mergeCell ref="D41:E41"/>
    <mergeCell ref="D42:E42"/>
    <mergeCell ref="D43:E43"/>
    <mergeCell ref="D44:E44"/>
    <mergeCell ref="D66:E66"/>
    <mergeCell ref="D67:E67"/>
    <mergeCell ref="D68:E68"/>
    <mergeCell ref="D69:E69"/>
    <mergeCell ref="D52:E52"/>
    <mergeCell ref="D32:E32"/>
    <mergeCell ref="D29:E29"/>
    <mergeCell ref="D18:E18"/>
    <mergeCell ref="D19:E19"/>
    <mergeCell ref="D20:E20"/>
    <mergeCell ref="D21:E21"/>
    <mergeCell ref="D22:E22"/>
    <mergeCell ref="D23:E23"/>
    <mergeCell ref="D24:E24"/>
    <mergeCell ref="B3:D3"/>
    <mergeCell ref="C15:F15"/>
    <mergeCell ref="C14:I14"/>
    <mergeCell ref="G15:I16"/>
    <mergeCell ref="I2:L2"/>
    <mergeCell ref="I3:L3"/>
    <mergeCell ref="J4:L4"/>
    <mergeCell ref="F5:I5"/>
    <mergeCell ref="C16:C17"/>
    <mergeCell ref="F16:F17"/>
    <mergeCell ref="D16:E17"/>
    <mergeCell ref="A10:L10"/>
    <mergeCell ref="A11:L11"/>
    <mergeCell ref="B14:B17"/>
    <mergeCell ref="A14:A17"/>
    <mergeCell ref="D12:J12"/>
    <mergeCell ref="A71:D71"/>
    <mergeCell ref="F71:I71"/>
    <mergeCell ref="D72:I72"/>
    <mergeCell ref="D73:I73"/>
    <mergeCell ref="J74:K74"/>
    <mergeCell ref="D74:I74"/>
    <mergeCell ref="D70:E70"/>
    <mergeCell ref="J73:K73"/>
    <mergeCell ref="J76:K76"/>
    <mergeCell ref="J72:K72"/>
    <mergeCell ref="J77:K77"/>
    <mergeCell ref="J78:K78"/>
    <mergeCell ref="D76:I76"/>
    <mergeCell ref="D58:E58"/>
    <mergeCell ref="D55:E55"/>
    <mergeCell ref="D30:E30"/>
    <mergeCell ref="D31:E31"/>
    <mergeCell ref="D34:E34"/>
    <mergeCell ref="D35:E35"/>
    <mergeCell ref="D36:E36"/>
    <mergeCell ref="D37:E37"/>
    <mergeCell ref="D25:E25"/>
    <mergeCell ref="D26:E26"/>
    <mergeCell ref="D27:E27"/>
    <mergeCell ref="D28:E28"/>
    <mergeCell ref="J80:K80"/>
    <mergeCell ref="C82:I82"/>
    <mergeCell ref="C81:I81"/>
    <mergeCell ref="D80:I80"/>
  </mergeCells>
  <printOptions/>
  <pageMargins bottom="0.511811023622047" footer="0.0" header="0.0" left="0.0" right="0.0" top="0.511811023622047"/>
  <pageSetup paperSize="9" scale="76" orientation="landscape"/>
  <headerFooter>
    <oddFooter>&amp;CPagina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CJT</Company>
  <ScaleCrop>false</ScaleCrop>
  <HeadingPairs>
    <vt:vector baseType="variant" size="2">
      <vt:variant>
        <vt:lpstr>Foi de lucru</vt:lpstr>
      </vt:variant>
      <vt:variant>
        <vt:i4>1</vt:i4>
      </vt:variant>
    </vt:vector>
  </HeadingPairs>
  <TitlesOfParts>
    <vt:vector baseType="lpstr" size="1">
      <vt:lpstr>LISTA DE INVESTITII 2021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2006-11-27T13:06:43Z</dcterms:created>
  <dc:creator>Cjtimis5</dc:creator>
  <cp:lastModifiedBy>CJT Filip Ologeanu</cp:lastModifiedBy>
  <cp:lastPrinted>2023-09-04T10:11:08Z</cp:lastPrinted>
  <dcterms:modified xsi:type="dcterms:W3CDTF">2023-09-05T08:13:09Z</dcterms:modified>
</cp:coreProperties>
</file>